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Sheet1" sheetId="1" r:id="rId1"/>
  </sheets>
  <definedNames>
    <definedName name="_xlnm._FilterDatabase" localSheetId="0" hidden="1">Sheet1!$A$2:$AE$42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<sst xmlns="http://schemas.openxmlformats.org/spreadsheetml/2006/main" count="301" uniqueCount="155">
  <si>
    <t xml:space="preserve">西藏农牧学院2025年普高拟招生专业计划一览表
</t>
  </si>
  <si>
    <t>序号</t>
  </si>
  <si>
    <t>学院</t>
  </si>
  <si>
    <t>学科
门类</t>
  </si>
  <si>
    <t>专业大类</t>
  </si>
  <si>
    <t>专业
代码</t>
  </si>
  <si>
    <t>专业代号</t>
  </si>
  <si>
    <t>专业名称</t>
  </si>
  <si>
    <t>学费
标准</t>
  </si>
  <si>
    <t>层次</t>
  </si>
  <si>
    <t>科类</t>
  </si>
  <si>
    <t>学制</t>
  </si>
  <si>
    <t>拟招生分类总人数</t>
  </si>
  <si>
    <t>各科类
计划</t>
  </si>
  <si>
    <t>普通计划录取省份计划数</t>
  </si>
  <si>
    <t>文史</t>
  </si>
  <si>
    <t>理工</t>
  </si>
  <si>
    <t>西藏</t>
  </si>
  <si>
    <t>河北73</t>
  </si>
  <si>
    <t>山西15</t>
  </si>
  <si>
    <t>辽宁48</t>
  </si>
  <si>
    <t>黑龙江30</t>
  </si>
  <si>
    <t>安徽47</t>
  </si>
  <si>
    <t>江西21</t>
  </si>
  <si>
    <t>山东54</t>
  </si>
  <si>
    <t>河南80</t>
  </si>
  <si>
    <t>湖北19</t>
  </si>
  <si>
    <t>湖南21</t>
  </si>
  <si>
    <t>广西 5</t>
  </si>
  <si>
    <t>重庆44</t>
  </si>
  <si>
    <t>四川80</t>
  </si>
  <si>
    <t>云南71</t>
  </si>
  <si>
    <t>陕西92</t>
  </si>
  <si>
    <t>甘肃75</t>
  </si>
  <si>
    <t>植物科学学院</t>
  </si>
  <si>
    <t>农学</t>
  </si>
  <si>
    <t>植物生产类</t>
  </si>
  <si>
    <t>090101</t>
  </si>
  <si>
    <t>01</t>
  </si>
  <si>
    <t>免补</t>
  </si>
  <si>
    <t>本科</t>
  </si>
  <si>
    <t>090102</t>
  </si>
  <si>
    <t>02</t>
  </si>
  <si>
    <t>园艺</t>
  </si>
  <si>
    <t>090103</t>
  </si>
  <si>
    <t>03</t>
  </si>
  <si>
    <t>植物保护</t>
  </si>
  <si>
    <t>090106</t>
  </si>
  <si>
    <t>04</t>
  </si>
  <si>
    <t>设施农业科学与工程</t>
  </si>
  <si>
    <t>管理学</t>
  </si>
  <si>
    <t>农业经济管理类</t>
  </si>
  <si>
    <t>10</t>
  </si>
  <si>
    <t>农林经济管理</t>
  </si>
  <si>
    <t>11</t>
  </si>
  <si>
    <t>农村区域发展</t>
  </si>
  <si>
    <t>05</t>
  </si>
  <si>
    <t>小计</t>
  </si>
  <si>
    <t>6</t>
  </si>
  <si>
    <t>动物科学学院</t>
  </si>
  <si>
    <t>草学类</t>
  </si>
  <si>
    <t>090701</t>
  </si>
  <si>
    <t>06</t>
  </si>
  <si>
    <t>草业科学</t>
  </si>
  <si>
    <t>动物生产类</t>
  </si>
  <si>
    <t>090301</t>
  </si>
  <si>
    <t>07</t>
  </si>
  <si>
    <t>动物科学</t>
  </si>
  <si>
    <t>动物医学类</t>
  </si>
  <si>
    <t>090401</t>
  </si>
  <si>
    <t>08</t>
  </si>
  <si>
    <t>动物医学</t>
  </si>
  <si>
    <t>090403T</t>
  </si>
  <si>
    <t>09</t>
  </si>
  <si>
    <t>动植物检疫</t>
  </si>
  <si>
    <t>3</t>
  </si>
  <si>
    <t>食品科学学院</t>
  </si>
  <si>
    <t>理学</t>
  </si>
  <si>
    <t>生物科学类</t>
  </si>
  <si>
    <t>071002</t>
  </si>
  <si>
    <t>0A</t>
  </si>
  <si>
    <t>生物技术</t>
  </si>
  <si>
    <t>工学</t>
  </si>
  <si>
    <t>食品科学与工程类</t>
  </si>
  <si>
    <t>082701</t>
  </si>
  <si>
    <t>0Q</t>
  </si>
  <si>
    <t>食品科学与工程</t>
  </si>
  <si>
    <t>082702</t>
  </si>
  <si>
    <t>0R</t>
  </si>
  <si>
    <t>食品质量与安全</t>
  </si>
  <si>
    <t>资源与环境学院</t>
  </si>
  <si>
    <t>地理科学类</t>
  </si>
  <si>
    <t>070503</t>
  </si>
  <si>
    <t>0B</t>
  </si>
  <si>
    <t>人文地理与城乡规划</t>
  </si>
  <si>
    <t>环境科学与工程类</t>
  </si>
  <si>
    <t>082502</t>
  </si>
  <si>
    <t>0C</t>
  </si>
  <si>
    <t>环境工程</t>
  </si>
  <si>
    <t>自然保护与环境生态类</t>
  </si>
  <si>
    <t>090201</t>
  </si>
  <si>
    <t>0D</t>
  </si>
  <si>
    <t>农业资源与环境</t>
  </si>
  <si>
    <t>林学类</t>
  </si>
  <si>
    <t>090202</t>
  </si>
  <si>
    <t>0E</t>
  </si>
  <si>
    <t>野生动物与自然保护区管理</t>
  </si>
  <si>
    <t>090203</t>
  </si>
  <si>
    <t>0S</t>
  </si>
  <si>
    <t>水土保持与荒漠化防治</t>
  </si>
  <si>
    <t>090501</t>
  </si>
  <si>
    <t>0F</t>
  </si>
  <si>
    <t>林学</t>
  </si>
  <si>
    <t>090502</t>
  </si>
  <si>
    <t>0G</t>
  </si>
  <si>
    <t>园林</t>
  </si>
  <si>
    <t>旅游管理类</t>
  </si>
  <si>
    <t>120901</t>
  </si>
  <si>
    <t>12</t>
  </si>
  <si>
    <t>旅游管理</t>
  </si>
  <si>
    <t>8</t>
  </si>
  <si>
    <t>水利土木工程学院</t>
  </si>
  <si>
    <t>土木类</t>
  </si>
  <si>
    <t>081001</t>
  </si>
  <si>
    <t>0H</t>
  </si>
  <si>
    <t>土木工程</t>
  </si>
  <si>
    <t>水利类</t>
  </si>
  <si>
    <t>081101</t>
  </si>
  <si>
    <t>0J</t>
  </si>
  <si>
    <t>水利水电工程</t>
  </si>
  <si>
    <t>081102</t>
  </si>
  <si>
    <t>0K</t>
  </si>
  <si>
    <t>水文与水资源工程</t>
  </si>
  <si>
    <t>清洁能源与电气工程学院</t>
  </si>
  <si>
    <t>电气类</t>
  </si>
  <si>
    <t>080601</t>
  </si>
  <si>
    <t>0L</t>
  </si>
  <si>
    <t>电气工程及其自动化</t>
  </si>
  <si>
    <t>能源动力类</t>
  </si>
  <si>
    <t>080501</t>
  </si>
  <si>
    <t>0M</t>
  </si>
  <si>
    <t>能源与动力工程</t>
  </si>
  <si>
    <t>2</t>
  </si>
  <si>
    <t>公共教学部</t>
  </si>
  <si>
    <t>化学类</t>
  </si>
  <si>
    <t>070302</t>
  </si>
  <si>
    <t>0N</t>
  </si>
  <si>
    <t>应用化学</t>
  </si>
  <si>
    <t>1</t>
  </si>
  <si>
    <t>高原生态研究所</t>
  </si>
  <si>
    <t>071004</t>
  </si>
  <si>
    <t>0P</t>
  </si>
  <si>
    <t>生态学</t>
  </si>
  <si>
    <t>合计</t>
  </si>
  <si>
    <t>招生计划最终版以各省（市、自治区）招生考试院公布为准！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</si>
</sst>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仿宋_GB2312"/>
      <charset val="134"/>
    </font>
    <font>
      <b/>
      <sz val="20"/>
      <name val="方正小标宋简体"/>
      <charset val="134"/>
    </font>
    <font>
      <b/>
      <sz val="1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0" fontId="14" fillId="12" borderId="11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Fill="1">
      <alignment vertical="center"/>
    </xf>
    <xf numFmtId="0" fontId="0" fillId="5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49" fontId="4" fillId="3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6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2" fillId="7" borderId="2" xfId="0" applyFont="1" applyFill="1" applyBorder="1" applyAlignment="1">
      <alignment horizontal="center" vertical="center" shrinkToFit="1"/>
    </xf>
    <xf numFmtId="0" fontId="2" fillId="7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2" fillId="8" borderId="2" xfId="0" applyFont="1" applyFill="1" applyBorder="1" applyAlignment="1">
      <alignment horizontal="center" vertical="center" shrinkToFit="1"/>
    </xf>
    <xf numFmtId="0" fontId="2" fillId="9" borderId="2" xfId="0" applyFont="1" applyFill="1" applyBorder="1" applyAlignment="1">
      <alignment horizontal="center" vertical="center" shrinkToFit="1"/>
    </xf>
    <xf numFmtId="0" fontId="2" fillId="6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2"/>
  <sheetViews>
    <sheetView showZeros="0" tabSelected="1" zoomScale="70" zoomScaleNormal="70" workbookViewId="0">
      <pane ySplit="3" topLeftCell="A19" activePane="bottomLeft" state="frozen"/>
      <selection/>
      <selection pane="bottomLeft" activeCell="AF42" sqref="A1:AF42"/>
    </sheetView>
  </sheetViews>
  <sheetFormatPr defaultColWidth="9" defaultRowHeight="14"/>
  <cols>
    <col min="1" max="1" width="3.5" customWidth="1"/>
    <col min="2" max="2" width="21.625" customWidth="1"/>
    <col min="3" max="3" width="7.75" customWidth="1"/>
    <col min="4" max="4" width="24.125" customWidth="1"/>
    <col min="5" max="5" width="7.875" customWidth="1"/>
    <col min="6" max="6" width="4.375" customWidth="1"/>
    <col min="7" max="7" width="23.25" customWidth="1"/>
    <col min="8" max="8" width="4.875" customWidth="1"/>
    <col min="9" max="9" width="6.75" customWidth="1"/>
    <col min="10" max="10" width="4.5" customWidth="1"/>
    <col min="11" max="11" width="3.125" customWidth="1"/>
    <col min="12" max="12" width="10.2333333333333" customWidth="1"/>
    <col min="13" max="13" width="3.625" customWidth="1"/>
    <col min="14" max="14" width="11.125" customWidth="1"/>
    <col min="15" max="15" width="5.125" customWidth="1"/>
    <col min="16" max="31" width="3.625" customWidth="1"/>
    <col min="32" max="32" width="3.56666666666667" customWidth="1"/>
  </cols>
  <sheetData>
    <row r="1" ht="72" customHeight="1" spans="1:3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ht="31.5" customHeight="1" spans="1:31">
      <c r="A2" s="11" t="s">
        <v>1</v>
      </c>
      <c r="B2" s="12" t="s">
        <v>2</v>
      </c>
      <c r="C2" s="11" t="s">
        <v>3</v>
      </c>
      <c r="D2" s="12" t="s">
        <v>4</v>
      </c>
      <c r="E2" s="11" t="s">
        <v>5</v>
      </c>
      <c r="F2" s="13" t="s">
        <v>6</v>
      </c>
      <c r="G2" s="12" t="s">
        <v>7</v>
      </c>
      <c r="H2" s="11" t="s">
        <v>8</v>
      </c>
      <c r="I2" s="12" t="s">
        <v>9</v>
      </c>
      <c r="J2" s="12" t="s">
        <v>10</v>
      </c>
      <c r="K2" s="11" t="s">
        <v>11</v>
      </c>
      <c r="L2" s="24" t="s">
        <v>12</v>
      </c>
      <c r="M2" s="11" t="s">
        <v>13</v>
      </c>
      <c r="N2" s="11"/>
      <c r="O2" s="25" t="s">
        <v>14</v>
      </c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</row>
    <row r="3" ht="51" customHeight="1" spans="1:31">
      <c r="A3" s="11"/>
      <c r="B3" s="12"/>
      <c r="C3" s="11"/>
      <c r="D3" s="12"/>
      <c r="E3" s="11"/>
      <c r="F3" s="14"/>
      <c r="G3" s="12"/>
      <c r="H3" s="11"/>
      <c r="I3" s="12"/>
      <c r="J3" s="12"/>
      <c r="K3" s="11"/>
      <c r="L3" s="24"/>
      <c r="M3" s="11" t="s">
        <v>15</v>
      </c>
      <c r="N3" s="11" t="s">
        <v>16</v>
      </c>
      <c r="O3" s="27" t="s">
        <v>17</v>
      </c>
      <c r="P3" s="27" t="s">
        <v>18</v>
      </c>
      <c r="Q3" s="35" t="s">
        <v>19</v>
      </c>
      <c r="R3" s="27" t="s">
        <v>20</v>
      </c>
      <c r="S3" s="27" t="s">
        <v>21</v>
      </c>
      <c r="T3" s="27" t="s">
        <v>22</v>
      </c>
      <c r="U3" s="35" t="s">
        <v>23</v>
      </c>
      <c r="V3" s="27" t="s">
        <v>24</v>
      </c>
      <c r="W3" s="27" t="s">
        <v>25</v>
      </c>
      <c r="X3" s="27" t="s">
        <v>26</v>
      </c>
      <c r="Y3" s="27" t="s">
        <v>27</v>
      </c>
      <c r="Z3" s="35" t="s">
        <v>28</v>
      </c>
      <c r="AA3" s="27" t="s">
        <v>29</v>
      </c>
      <c r="AB3" s="27" t="s">
        <v>30</v>
      </c>
      <c r="AC3" s="27" t="s">
        <v>31</v>
      </c>
      <c r="AD3" s="27" t="s">
        <v>32</v>
      </c>
      <c r="AE3" s="27" t="s">
        <v>33</v>
      </c>
    </row>
    <row r="4" ht="20.1" customHeight="1" spans="1:31">
      <c r="A4" s="15">
        <v>1</v>
      </c>
      <c r="B4" s="15" t="s">
        <v>34</v>
      </c>
      <c r="C4" s="15" t="s">
        <v>35</v>
      </c>
      <c r="D4" s="15" t="s">
        <v>36</v>
      </c>
      <c r="E4" s="16" t="s">
        <v>37</v>
      </c>
      <c r="F4" s="16" t="s">
        <v>38</v>
      </c>
      <c r="G4" s="15" t="s">
        <v>35</v>
      </c>
      <c r="H4" s="15" t="s">
        <v>39</v>
      </c>
      <c r="I4" s="15" t="s">
        <v>40</v>
      </c>
      <c r="J4" s="15" t="s">
        <v>16</v>
      </c>
      <c r="K4" s="15">
        <v>4</v>
      </c>
      <c r="L4" s="28">
        <v>110</v>
      </c>
      <c r="M4" s="17"/>
      <c r="N4" s="15">
        <f t="shared" ref="N4:N7" si="0">O4+P4+Q4+R4+S4+T4+U4+V4+W4+X4+Y4+Z4+AA4+AB4+AC4+AD4+AE4</f>
        <v>110</v>
      </c>
      <c r="O4" s="15">
        <v>67</v>
      </c>
      <c r="P4" s="17">
        <v>6</v>
      </c>
      <c r="Q4" s="17">
        <v>2</v>
      </c>
      <c r="R4" s="17"/>
      <c r="S4" s="17">
        <v>7</v>
      </c>
      <c r="T4" s="17">
        <v>3</v>
      </c>
      <c r="U4" s="17"/>
      <c r="V4" s="17"/>
      <c r="W4" s="17">
        <v>6</v>
      </c>
      <c r="X4" s="17"/>
      <c r="Y4" s="17"/>
      <c r="Z4" s="17"/>
      <c r="AA4" s="17">
        <v>2</v>
      </c>
      <c r="AB4" s="17">
        <v>3</v>
      </c>
      <c r="AC4" s="17">
        <v>3</v>
      </c>
      <c r="AD4" s="17">
        <v>4</v>
      </c>
      <c r="AE4" s="17">
        <v>7</v>
      </c>
    </row>
    <row r="5" s="1" customFormat="1" ht="20.1" customHeight="1" spans="1:31">
      <c r="A5" s="15">
        <v>2</v>
      </c>
      <c r="B5" s="15" t="s">
        <v>34</v>
      </c>
      <c r="C5" s="15" t="s">
        <v>35</v>
      </c>
      <c r="D5" s="15" t="s">
        <v>36</v>
      </c>
      <c r="E5" s="16" t="s">
        <v>41</v>
      </c>
      <c r="F5" s="16" t="s">
        <v>42</v>
      </c>
      <c r="G5" s="15" t="s">
        <v>43</v>
      </c>
      <c r="H5" s="15" t="s">
        <v>39</v>
      </c>
      <c r="I5" s="15" t="s">
        <v>40</v>
      </c>
      <c r="J5" s="15" t="s">
        <v>16</v>
      </c>
      <c r="K5" s="15">
        <v>4</v>
      </c>
      <c r="L5" s="29">
        <v>50</v>
      </c>
      <c r="M5" s="15"/>
      <c r="N5" s="15">
        <f t="shared" si="0"/>
        <v>50</v>
      </c>
      <c r="O5" s="15">
        <v>34</v>
      </c>
      <c r="P5" s="15">
        <v>5</v>
      </c>
      <c r="Q5" s="15"/>
      <c r="R5" s="15"/>
      <c r="S5" s="15"/>
      <c r="T5" s="15"/>
      <c r="U5" s="15"/>
      <c r="V5" s="15"/>
      <c r="W5" s="15">
        <v>2</v>
      </c>
      <c r="X5" s="15"/>
      <c r="Y5" s="15"/>
      <c r="Z5" s="15"/>
      <c r="AA5" s="15">
        <v>3</v>
      </c>
      <c r="AB5" s="15">
        <v>3</v>
      </c>
      <c r="AC5" s="15"/>
      <c r="AD5" s="15">
        <v>3</v>
      </c>
      <c r="AE5" s="15"/>
    </row>
    <row r="6" ht="20.1" customHeight="1" spans="1:31">
      <c r="A6" s="15">
        <v>3</v>
      </c>
      <c r="B6" s="15" t="s">
        <v>34</v>
      </c>
      <c r="C6" s="15" t="s">
        <v>35</v>
      </c>
      <c r="D6" s="15" t="s">
        <v>36</v>
      </c>
      <c r="E6" s="16" t="s">
        <v>44</v>
      </c>
      <c r="F6" s="16" t="s">
        <v>45</v>
      </c>
      <c r="G6" s="15" t="s">
        <v>46</v>
      </c>
      <c r="H6" s="15" t="s">
        <v>39</v>
      </c>
      <c r="I6" s="15" t="s">
        <v>40</v>
      </c>
      <c r="J6" s="15" t="s">
        <v>16</v>
      </c>
      <c r="K6" s="15">
        <v>4</v>
      </c>
      <c r="L6" s="28">
        <v>100</v>
      </c>
      <c r="M6" s="15"/>
      <c r="N6" s="15">
        <f t="shared" si="0"/>
        <v>100</v>
      </c>
      <c r="O6" s="17">
        <v>55</v>
      </c>
      <c r="P6" s="17"/>
      <c r="Q6" s="17">
        <v>3</v>
      </c>
      <c r="R6" s="17">
        <v>4</v>
      </c>
      <c r="S6" s="17"/>
      <c r="T6" s="17"/>
      <c r="U6" s="17">
        <v>3</v>
      </c>
      <c r="V6" s="17"/>
      <c r="W6" s="17">
        <v>5</v>
      </c>
      <c r="X6" s="17">
        <v>3</v>
      </c>
      <c r="Y6" s="17">
        <v>3</v>
      </c>
      <c r="Z6" s="17"/>
      <c r="AA6" s="17">
        <v>2</v>
      </c>
      <c r="AB6" s="17">
        <v>4</v>
      </c>
      <c r="AC6" s="17">
        <v>8</v>
      </c>
      <c r="AD6" s="17">
        <v>3</v>
      </c>
      <c r="AE6" s="17">
        <v>7</v>
      </c>
    </row>
    <row r="7" ht="20.1" customHeight="1" spans="1:31">
      <c r="A7" s="15">
        <v>4</v>
      </c>
      <c r="B7" s="17" t="s">
        <v>34</v>
      </c>
      <c r="C7" s="17" t="s">
        <v>35</v>
      </c>
      <c r="D7" s="17" t="s">
        <v>36</v>
      </c>
      <c r="E7" s="18" t="s">
        <v>47</v>
      </c>
      <c r="F7" s="18" t="s">
        <v>48</v>
      </c>
      <c r="G7" s="17" t="s">
        <v>49</v>
      </c>
      <c r="H7" s="17" t="s">
        <v>39</v>
      </c>
      <c r="I7" s="17" t="s">
        <v>40</v>
      </c>
      <c r="J7" s="17" t="s">
        <v>16</v>
      </c>
      <c r="K7" s="17">
        <v>4</v>
      </c>
      <c r="L7" s="28">
        <v>50</v>
      </c>
      <c r="M7" s="17"/>
      <c r="N7" s="15">
        <f t="shared" si="0"/>
        <v>50</v>
      </c>
      <c r="O7" s="17">
        <v>35</v>
      </c>
      <c r="P7" s="17">
        <v>5</v>
      </c>
      <c r="Q7" s="17"/>
      <c r="R7" s="17"/>
      <c r="S7" s="17"/>
      <c r="T7" s="17"/>
      <c r="U7" s="17"/>
      <c r="V7" s="17">
        <v>4</v>
      </c>
      <c r="W7" s="17"/>
      <c r="X7" s="17"/>
      <c r="Y7" s="17">
        <v>3</v>
      </c>
      <c r="Z7" s="17"/>
      <c r="AA7" s="17"/>
      <c r="AB7" s="17">
        <v>3</v>
      </c>
      <c r="AC7" s="17"/>
      <c r="AD7" s="17"/>
      <c r="AE7" s="17"/>
    </row>
    <row r="8" s="1" customFormat="1" ht="20.1" customHeight="1" spans="1:31">
      <c r="A8" s="15">
        <v>5</v>
      </c>
      <c r="B8" s="15" t="s">
        <v>34</v>
      </c>
      <c r="C8" s="15" t="s">
        <v>50</v>
      </c>
      <c r="D8" s="15" t="s">
        <v>51</v>
      </c>
      <c r="E8" s="16">
        <v>120301</v>
      </c>
      <c r="F8" s="16" t="s">
        <v>52</v>
      </c>
      <c r="G8" s="15" t="s">
        <v>53</v>
      </c>
      <c r="H8" s="15" t="s">
        <v>39</v>
      </c>
      <c r="I8" s="15" t="s">
        <v>40</v>
      </c>
      <c r="J8" s="15" t="s">
        <v>15</v>
      </c>
      <c r="K8" s="15">
        <v>4</v>
      </c>
      <c r="L8" s="28">
        <v>70</v>
      </c>
      <c r="M8" s="15">
        <f>O8+P8+Q8+R8+S8+T8+U8+V8+W8+X8+Y8+Z8+AA8+AB8+AC8+AD8+AE8</f>
        <v>70</v>
      </c>
      <c r="N8" s="15"/>
      <c r="O8" s="15">
        <v>37</v>
      </c>
      <c r="P8" s="15">
        <v>3</v>
      </c>
      <c r="Q8" s="15">
        <v>3</v>
      </c>
      <c r="R8" s="15">
        <v>3</v>
      </c>
      <c r="S8" s="15">
        <v>3</v>
      </c>
      <c r="T8" s="15"/>
      <c r="U8" s="15">
        <v>2</v>
      </c>
      <c r="V8" s="15">
        <v>2</v>
      </c>
      <c r="W8" s="15">
        <v>3</v>
      </c>
      <c r="X8" s="15"/>
      <c r="Y8" s="15">
        <v>2</v>
      </c>
      <c r="Z8" s="15"/>
      <c r="AA8" s="15">
        <v>2</v>
      </c>
      <c r="AB8" s="15">
        <v>2</v>
      </c>
      <c r="AC8" s="15">
        <v>3</v>
      </c>
      <c r="AD8" s="15"/>
      <c r="AE8" s="15">
        <v>5</v>
      </c>
    </row>
    <row r="9" s="1" customFormat="1" ht="20.1" customHeight="1" spans="1:31">
      <c r="A9" s="15">
        <v>6</v>
      </c>
      <c r="B9" s="15" t="s">
        <v>34</v>
      </c>
      <c r="C9" s="15" t="s">
        <v>50</v>
      </c>
      <c r="D9" s="15" t="s">
        <v>51</v>
      </c>
      <c r="E9" s="16">
        <v>120302</v>
      </c>
      <c r="F9" s="16" t="s">
        <v>54</v>
      </c>
      <c r="G9" s="15" t="s">
        <v>55</v>
      </c>
      <c r="H9" s="15" t="s">
        <v>39</v>
      </c>
      <c r="I9" s="15" t="s">
        <v>40</v>
      </c>
      <c r="J9" s="15" t="s">
        <v>15</v>
      </c>
      <c r="K9" s="15">
        <v>4</v>
      </c>
      <c r="L9" s="28">
        <v>50</v>
      </c>
      <c r="M9" s="15">
        <f>O9+P9+Q9+R9+S9+T9+U9+V9+W9+X9+Y9+Z9+AA9+AB9+AC9+AD9+AE9</f>
        <v>50</v>
      </c>
      <c r="N9" s="15"/>
      <c r="O9" s="15">
        <v>50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ht="20.1" customHeight="1" spans="1:31">
      <c r="A10" s="15">
        <v>7</v>
      </c>
      <c r="B10" s="15" t="s">
        <v>34</v>
      </c>
      <c r="C10" s="15" t="s">
        <v>50</v>
      </c>
      <c r="D10" s="15" t="s">
        <v>51</v>
      </c>
      <c r="E10" s="16">
        <v>120302</v>
      </c>
      <c r="F10" s="16" t="s">
        <v>56</v>
      </c>
      <c r="G10" s="15" t="s">
        <v>55</v>
      </c>
      <c r="H10" s="15" t="s">
        <v>39</v>
      </c>
      <c r="I10" s="15" t="s">
        <v>40</v>
      </c>
      <c r="J10" s="15" t="s">
        <v>16</v>
      </c>
      <c r="K10" s="15">
        <v>4</v>
      </c>
      <c r="L10" s="28">
        <v>50</v>
      </c>
      <c r="M10" s="15"/>
      <c r="N10" s="15">
        <f t="shared" ref="N10:N27" si="1">O10+P10+Q10+R10+S10+T10+U10+V10+W10+X10+Y10+Z10+AA10+AB10+AC10+AD10+AE10</f>
        <v>50</v>
      </c>
      <c r="O10" s="15">
        <v>35</v>
      </c>
      <c r="P10" s="15"/>
      <c r="Q10" s="15"/>
      <c r="R10" s="15">
        <v>2</v>
      </c>
      <c r="S10" s="15"/>
      <c r="T10" s="15">
        <v>3</v>
      </c>
      <c r="U10" s="15">
        <v>3</v>
      </c>
      <c r="V10" s="15">
        <v>2</v>
      </c>
      <c r="W10" s="15">
        <v>3</v>
      </c>
      <c r="X10" s="15"/>
      <c r="Y10" s="15"/>
      <c r="Z10" s="15"/>
      <c r="AA10" s="15"/>
      <c r="AB10" s="15"/>
      <c r="AC10" s="15"/>
      <c r="AD10" s="15"/>
      <c r="AE10" s="15">
        <v>2</v>
      </c>
    </row>
    <row r="11" s="2" customFormat="1" ht="20.1" customHeight="1" spans="1:31">
      <c r="A11" s="19" t="s">
        <v>57</v>
      </c>
      <c r="B11" s="19"/>
      <c r="C11" s="19">
        <v>2</v>
      </c>
      <c r="D11" s="19">
        <v>2</v>
      </c>
      <c r="E11" s="20" t="s">
        <v>58</v>
      </c>
      <c r="F11" s="20"/>
      <c r="G11" s="19">
        <v>6</v>
      </c>
      <c r="H11" s="19"/>
      <c r="I11" s="19">
        <v>2</v>
      </c>
      <c r="J11" s="19">
        <v>2</v>
      </c>
      <c r="K11" s="19"/>
      <c r="L11" s="19">
        <f t="shared" ref="L11:N11" si="2">SUM(L4:L10)</f>
        <v>480</v>
      </c>
      <c r="M11" s="19">
        <f t="shared" si="2"/>
        <v>120</v>
      </c>
      <c r="N11" s="30">
        <f t="shared" si="2"/>
        <v>360</v>
      </c>
      <c r="O11" s="19">
        <v>313</v>
      </c>
      <c r="P11" s="19">
        <f t="shared" ref="P11:AE11" si="3">SUM(P4:P10)</f>
        <v>19</v>
      </c>
      <c r="Q11" s="19">
        <f t="shared" si="3"/>
        <v>8</v>
      </c>
      <c r="R11" s="19">
        <f t="shared" si="3"/>
        <v>9</v>
      </c>
      <c r="S11" s="19">
        <f t="shared" si="3"/>
        <v>10</v>
      </c>
      <c r="T11" s="19">
        <f t="shared" si="3"/>
        <v>6</v>
      </c>
      <c r="U11" s="19">
        <f t="shared" si="3"/>
        <v>8</v>
      </c>
      <c r="V11" s="19">
        <f t="shared" si="3"/>
        <v>8</v>
      </c>
      <c r="W11" s="19">
        <f t="shared" si="3"/>
        <v>19</v>
      </c>
      <c r="X11" s="19">
        <f t="shared" si="3"/>
        <v>3</v>
      </c>
      <c r="Y11" s="19">
        <f t="shared" si="3"/>
        <v>8</v>
      </c>
      <c r="Z11" s="19">
        <f t="shared" si="3"/>
        <v>0</v>
      </c>
      <c r="AA11" s="19">
        <f t="shared" si="3"/>
        <v>9</v>
      </c>
      <c r="AB11" s="19">
        <f t="shared" si="3"/>
        <v>15</v>
      </c>
      <c r="AC11" s="19">
        <f t="shared" si="3"/>
        <v>14</v>
      </c>
      <c r="AD11" s="19">
        <f t="shared" si="3"/>
        <v>10</v>
      </c>
      <c r="AE11" s="19">
        <f t="shared" si="3"/>
        <v>21</v>
      </c>
    </row>
    <row r="12" ht="20.1" customHeight="1" spans="1:31">
      <c r="A12" s="21">
        <v>1</v>
      </c>
      <c r="B12" s="21" t="s">
        <v>59</v>
      </c>
      <c r="C12" s="21" t="s">
        <v>35</v>
      </c>
      <c r="D12" s="21" t="s">
        <v>60</v>
      </c>
      <c r="E12" s="22" t="s">
        <v>61</v>
      </c>
      <c r="F12" s="22" t="s">
        <v>62</v>
      </c>
      <c r="G12" s="21" t="s">
        <v>63</v>
      </c>
      <c r="H12" s="21" t="s">
        <v>39</v>
      </c>
      <c r="I12" s="21" t="s">
        <v>40</v>
      </c>
      <c r="J12" s="21" t="s">
        <v>16</v>
      </c>
      <c r="K12" s="21">
        <v>4</v>
      </c>
      <c r="L12" s="28">
        <v>90</v>
      </c>
      <c r="M12" s="21"/>
      <c r="N12" s="21">
        <f t="shared" si="1"/>
        <v>90</v>
      </c>
      <c r="O12" s="21">
        <v>50</v>
      </c>
      <c r="P12" s="21">
        <v>5</v>
      </c>
      <c r="Q12" s="21"/>
      <c r="R12" s="21"/>
      <c r="S12" s="21">
        <v>2</v>
      </c>
      <c r="T12" s="21">
        <v>5</v>
      </c>
      <c r="U12" s="21"/>
      <c r="V12" s="21">
        <v>4</v>
      </c>
      <c r="W12" s="21">
        <v>4</v>
      </c>
      <c r="X12" s="21"/>
      <c r="Y12" s="21">
        <v>2</v>
      </c>
      <c r="Z12" s="21">
        <v>3</v>
      </c>
      <c r="AA12" s="21">
        <v>2</v>
      </c>
      <c r="AB12" s="21">
        <v>4</v>
      </c>
      <c r="AC12" s="21">
        <v>3</v>
      </c>
      <c r="AD12" s="21">
        <v>3</v>
      </c>
      <c r="AE12" s="21">
        <v>3</v>
      </c>
    </row>
    <row r="13" ht="20.1" customHeight="1" spans="1:31">
      <c r="A13" s="21">
        <v>2</v>
      </c>
      <c r="B13" s="21" t="s">
        <v>59</v>
      </c>
      <c r="C13" s="21" t="s">
        <v>35</v>
      </c>
      <c r="D13" s="21" t="s">
        <v>64</v>
      </c>
      <c r="E13" s="22" t="s">
        <v>65</v>
      </c>
      <c r="F13" s="22" t="s">
        <v>66</v>
      </c>
      <c r="G13" s="21" t="s">
        <v>67</v>
      </c>
      <c r="H13" s="21" t="s">
        <v>39</v>
      </c>
      <c r="I13" s="21" t="s">
        <v>40</v>
      </c>
      <c r="J13" s="21" t="s">
        <v>16</v>
      </c>
      <c r="K13" s="21">
        <v>4</v>
      </c>
      <c r="L13" s="28">
        <v>90</v>
      </c>
      <c r="M13" s="21"/>
      <c r="N13" s="21">
        <f t="shared" si="1"/>
        <v>90</v>
      </c>
      <c r="O13" s="21">
        <v>60</v>
      </c>
      <c r="P13" s="21">
        <v>5</v>
      </c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>
        <v>4</v>
      </c>
      <c r="AB13" s="21">
        <v>4</v>
      </c>
      <c r="AC13" s="21"/>
      <c r="AD13" s="21">
        <v>9</v>
      </c>
      <c r="AE13" s="21">
        <v>8</v>
      </c>
    </row>
    <row r="14" ht="20.1" customHeight="1" spans="1:31">
      <c r="A14" s="21">
        <v>3</v>
      </c>
      <c r="B14" s="21" t="s">
        <v>59</v>
      </c>
      <c r="C14" s="21" t="s">
        <v>35</v>
      </c>
      <c r="D14" s="21" t="s">
        <v>68</v>
      </c>
      <c r="E14" s="22" t="s">
        <v>69</v>
      </c>
      <c r="F14" s="22" t="s">
        <v>70</v>
      </c>
      <c r="G14" s="21" t="s">
        <v>71</v>
      </c>
      <c r="H14" s="21" t="s">
        <v>39</v>
      </c>
      <c r="I14" s="21" t="s">
        <v>40</v>
      </c>
      <c r="J14" s="21" t="s">
        <v>16</v>
      </c>
      <c r="K14" s="21">
        <v>4</v>
      </c>
      <c r="L14" s="28">
        <v>90</v>
      </c>
      <c r="M14" s="21"/>
      <c r="N14" s="21">
        <f t="shared" si="1"/>
        <v>90</v>
      </c>
      <c r="O14" s="21">
        <v>53</v>
      </c>
      <c r="P14" s="21">
        <v>5</v>
      </c>
      <c r="Q14" s="21">
        <v>2</v>
      </c>
      <c r="R14" s="21">
        <v>5</v>
      </c>
      <c r="S14" s="21"/>
      <c r="T14" s="21"/>
      <c r="U14" s="21">
        <v>3</v>
      </c>
      <c r="V14" s="21">
        <v>5</v>
      </c>
      <c r="W14" s="21">
        <v>5</v>
      </c>
      <c r="X14" s="21"/>
      <c r="Y14" s="21"/>
      <c r="Z14" s="21"/>
      <c r="AA14" s="21">
        <v>4</v>
      </c>
      <c r="AB14" s="21">
        <v>3</v>
      </c>
      <c r="AC14" s="21">
        <v>3</v>
      </c>
      <c r="AD14" s="21">
        <v>2</v>
      </c>
      <c r="AE14" s="21"/>
    </row>
    <row r="15" s="3" customFormat="1" ht="20.1" customHeight="1" spans="1:31">
      <c r="A15" s="21">
        <v>4</v>
      </c>
      <c r="B15" s="21" t="s">
        <v>59</v>
      </c>
      <c r="C15" s="21" t="s">
        <v>35</v>
      </c>
      <c r="D15" s="21" t="s">
        <v>68</v>
      </c>
      <c r="E15" s="36" t="s">
        <v>72</v>
      </c>
      <c r="F15" s="36" t="s">
        <v>73</v>
      </c>
      <c r="G15" s="21" t="s">
        <v>74</v>
      </c>
      <c r="H15" s="21" t="s">
        <v>39</v>
      </c>
      <c r="I15" s="21" t="s">
        <v>40</v>
      </c>
      <c r="J15" s="21" t="s">
        <v>16</v>
      </c>
      <c r="K15" s="21">
        <v>4</v>
      </c>
      <c r="L15" s="28">
        <v>45</v>
      </c>
      <c r="M15" s="31"/>
      <c r="N15" s="21">
        <f t="shared" si="1"/>
        <v>45</v>
      </c>
      <c r="O15" s="21">
        <v>45</v>
      </c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="2" customFormat="1" ht="20.1" customHeight="1" spans="1:31">
      <c r="A16" s="19" t="s">
        <v>57</v>
      </c>
      <c r="B16" s="19"/>
      <c r="C16" s="19">
        <v>1</v>
      </c>
      <c r="D16" s="19">
        <v>3</v>
      </c>
      <c r="E16" s="20" t="s">
        <v>75</v>
      </c>
      <c r="F16" s="20"/>
      <c r="G16" s="19">
        <v>3</v>
      </c>
      <c r="H16" s="19"/>
      <c r="I16" s="19">
        <v>2</v>
      </c>
      <c r="J16" s="19">
        <v>1</v>
      </c>
      <c r="K16" s="19"/>
      <c r="L16" s="19">
        <f t="shared" ref="L16:AE16" si="4">SUM(L12:L15)</f>
        <v>315</v>
      </c>
      <c r="M16" s="19">
        <f t="shared" si="4"/>
        <v>0</v>
      </c>
      <c r="N16" s="30">
        <f t="shared" si="1"/>
        <v>315</v>
      </c>
      <c r="O16" s="19">
        <v>208</v>
      </c>
      <c r="P16" s="19">
        <f t="shared" si="4"/>
        <v>15</v>
      </c>
      <c r="Q16" s="19">
        <f t="shared" si="4"/>
        <v>2</v>
      </c>
      <c r="R16" s="19">
        <f t="shared" si="4"/>
        <v>5</v>
      </c>
      <c r="S16" s="19">
        <f t="shared" si="4"/>
        <v>2</v>
      </c>
      <c r="T16" s="19">
        <f t="shared" si="4"/>
        <v>5</v>
      </c>
      <c r="U16" s="19">
        <f t="shared" si="4"/>
        <v>3</v>
      </c>
      <c r="V16" s="19">
        <f t="shared" si="4"/>
        <v>9</v>
      </c>
      <c r="W16" s="19">
        <f t="shared" si="4"/>
        <v>9</v>
      </c>
      <c r="X16" s="19">
        <f t="shared" si="4"/>
        <v>0</v>
      </c>
      <c r="Y16" s="19">
        <f t="shared" si="4"/>
        <v>2</v>
      </c>
      <c r="Z16" s="19">
        <f t="shared" si="4"/>
        <v>3</v>
      </c>
      <c r="AA16" s="19">
        <f t="shared" si="4"/>
        <v>10</v>
      </c>
      <c r="AB16" s="19">
        <f t="shared" si="4"/>
        <v>11</v>
      </c>
      <c r="AC16" s="19">
        <f t="shared" si="4"/>
        <v>6</v>
      </c>
      <c r="AD16" s="19">
        <f t="shared" si="4"/>
        <v>14</v>
      </c>
      <c r="AE16" s="19">
        <f t="shared" si="4"/>
        <v>11</v>
      </c>
    </row>
    <row r="17" ht="20.1" customHeight="1" spans="1:31">
      <c r="A17" s="17">
        <v>1</v>
      </c>
      <c r="B17" s="15" t="s">
        <v>76</v>
      </c>
      <c r="C17" s="17" t="s">
        <v>77</v>
      </c>
      <c r="D17" s="17" t="s">
        <v>78</v>
      </c>
      <c r="E17" s="18" t="s">
        <v>79</v>
      </c>
      <c r="F17" s="18" t="s">
        <v>80</v>
      </c>
      <c r="G17" s="17" t="s">
        <v>81</v>
      </c>
      <c r="H17" s="17">
        <v>3080</v>
      </c>
      <c r="I17" s="17" t="s">
        <v>40</v>
      </c>
      <c r="J17" s="17" t="s">
        <v>16</v>
      </c>
      <c r="K17" s="17">
        <v>4</v>
      </c>
      <c r="L17" s="32">
        <v>90</v>
      </c>
      <c r="M17" s="17"/>
      <c r="N17" s="15">
        <f t="shared" si="1"/>
        <v>90</v>
      </c>
      <c r="O17" s="17">
        <v>50</v>
      </c>
      <c r="P17" s="17">
        <v>2</v>
      </c>
      <c r="Q17" s="17"/>
      <c r="R17" s="17">
        <v>4</v>
      </c>
      <c r="S17" s="17">
        <v>5</v>
      </c>
      <c r="T17" s="17">
        <v>4</v>
      </c>
      <c r="U17" s="17"/>
      <c r="V17" s="17">
        <v>2</v>
      </c>
      <c r="W17" s="17">
        <v>4</v>
      </c>
      <c r="X17" s="17"/>
      <c r="Y17" s="17"/>
      <c r="Z17" s="17"/>
      <c r="AA17" s="17">
        <v>2</v>
      </c>
      <c r="AB17" s="17">
        <v>4</v>
      </c>
      <c r="AC17" s="17">
        <v>5</v>
      </c>
      <c r="AD17" s="17">
        <v>4</v>
      </c>
      <c r="AE17" s="17">
        <v>4</v>
      </c>
    </row>
    <row r="18" ht="20.1" customHeight="1" spans="1:31">
      <c r="A18" s="17">
        <v>2</v>
      </c>
      <c r="B18" s="15" t="s">
        <v>76</v>
      </c>
      <c r="C18" s="17" t="s">
        <v>82</v>
      </c>
      <c r="D18" s="17" t="s">
        <v>83</v>
      </c>
      <c r="E18" s="18" t="s">
        <v>84</v>
      </c>
      <c r="F18" s="18" t="s">
        <v>85</v>
      </c>
      <c r="G18" s="17" t="s">
        <v>86</v>
      </c>
      <c r="H18" s="17">
        <v>3080</v>
      </c>
      <c r="I18" s="17" t="s">
        <v>40</v>
      </c>
      <c r="J18" s="17" t="s">
        <v>16</v>
      </c>
      <c r="K18" s="17">
        <v>4</v>
      </c>
      <c r="L18" s="32">
        <v>65</v>
      </c>
      <c r="M18" s="17"/>
      <c r="N18" s="15">
        <f t="shared" si="1"/>
        <v>65</v>
      </c>
      <c r="O18" s="17">
        <v>35</v>
      </c>
      <c r="P18" s="17">
        <v>2</v>
      </c>
      <c r="Q18" s="17"/>
      <c r="R18" s="17"/>
      <c r="S18" s="17"/>
      <c r="T18" s="17"/>
      <c r="U18" s="17">
        <v>2</v>
      </c>
      <c r="V18" s="17">
        <v>4</v>
      </c>
      <c r="W18" s="17">
        <v>3</v>
      </c>
      <c r="X18" s="17">
        <v>4</v>
      </c>
      <c r="Y18" s="17"/>
      <c r="Z18" s="17"/>
      <c r="AA18" s="17"/>
      <c r="AB18" s="17">
        <v>4</v>
      </c>
      <c r="AC18" s="17">
        <v>3</v>
      </c>
      <c r="AD18" s="17">
        <v>8</v>
      </c>
      <c r="AE18" s="17"/>
    </row>
    <row r="19" ht="20.1" customHeight="1" spans="1:31">
      <c r="A19" s="17">
        <v>3</v>
      </c>
      <c r="B19" s="15" t="s">
        <v>76</v>
      </c>
      <c r="C19" s="17" t="s">
        <v>82</v>
      </c>
      <c r="D19" s="17" t="s">
        <v>83</v>
      </c>
      <c r="E19" s="18" t="s">
        <v>87</v>
      </c>
      <c r="F19" s="18" t="s">
        <v>88</v>
      </c>
      <c r="G19" s="17" t="s">
        <v>89</v>
      </c>
      <c r="H19" s="17">
        <v>3080</v>
      </c>
      <c r="I19" s="17" t="s">
        <v>40</v>
      </c>
      <c r="J19" s="17" t="s">
        <v>16</v>
      </c>
      <c r="K19" s="17">
        <v>4</v>
      </c>
      <c r="L19" s="32">
        <v>45</v>
      </c>
      <c r="M19" s="17"/>
      <c r="N19" s="15">
        <f t="shared" si="1"/>
        <v>45</v>
      </c>
      <c r="O19" s="17">
        <v>20</v>
      </c>
      <c r="P19" s="17">
        <v>4</v>
      </c>
      <c r="Q19" s="17"/>
      <c r="R19" s="17"/>
      <c r="S19" s="17"/>
      <c r="T19" s="17">
        <v>5</v>
      </c>
      <c r="U19" s="17"/>
      <c r="V19" s="17"/>
      <c r="W19" s="17">
        <v>3</v>
      </c>
      <c r="X19" s="17"/>
      <c r="Y19" s="17"/>
      <c r="Z19" s="17"/>
      <c r="AA19" s="17"/>
      <c r="AB19" s="17">
        <v>4</v>
      </c>
      <c r="AC19" s="17">
        <v>3</v>
      </c>
      <c r="AD19" s="17">
        <v>3</v>
      </c>
      <c r="AE19" s="17">
        <v>3</v>
      </c>
    </row>
    <row r="20" s="2" customFormat="1" ht="20.1" customHeight="1" spans="1:31">
      <c r="A20" s="19" t="s">
        <v>57</v>
      </c>
      <c r="B20" s="19"/>
      <c r="C20" s="19">
        <v>2</v>
      </c>
      <c r="D20" s="19">
        <v>2</v>
      </c>
      <c r="E20" s="20" t="s">
        <v>75</v>
      </c>
      <c r="F20" s="20"/>
      <c r="G20" s="19">
        <v>3</v>
      </c>
      <c r="H20" s="19"/>
      <c r="I20" s="19">
        <v>1</v>
      </c>
      <c r="J20" s="19">
        <v>1</v>
      </c>
      <c r="K20" s="19"/>
      <c r="L20" s="19">
        <f t="shared" ref="L20:AE20" si="5">SUM(L17:L19)</f>
        <v>200</v>
      </c>
      <c r="M20" s="19">
        <f t="shared" si="5"/>
        <v>0</v>
      </c>
      <c r="N20" s="30">
        <f t="shared" si="1"/>
        <v>200</v>
      </c>
      <c r="O20" s="19">
        <v>105</v>
      </c>
      <c r="P20" s="19">
        <f t="shared" si="5"/>
        <v>8</v>
      </c>
      <c r="Q20" s="19">
        <f t="shared" si="5"/>
        <v>0</v>
      </c>
      <c r="R20" s="19">
        <f t="shared" si="5"/>
        <v>4</v>
      </c>
      <c r="S20" s="19">
        <f t="shared" si="5"/>
        <v>5</v>
      </c>
      <c r="T20" s="19">
        <f t="shared" si="5"/>
        <v>9</v>
      </c>
      <c r="U20" s="19">
        <f t="shared" si="5"/>
        <v>2</v>
      </c>
      <c r="V20" s="19">
        <f t="shared" si="5"/>
        <v>6</v>
      </c>
      <c r="W20" s="19">
        <f t="shared" si="5"/>
        <v>10</v>
      </c>
      <c r="X20" s="19">
        <f t="shared" si="5"/>
        <v>4</v>
      </c>
      <c r="Y20" s="19">
        <f t="shared" si="5"/>
        <v>0</v>
      </c>
      <c r="Z20" s="19">
        <f t="shared" si="5"/>
        <v>0</v>
      </c>
      <c r="AA20" s="19">
        <f t="shared" si="5"/>
        <v>2</v>
      </c>
      <c r="AB20" s="19">
        <f t="shared" si="5"/>
        <v>12</v>
      </c>
      <c r="AC20" s="19">
        <f t="shared" si="5"/>
        <v>11</v>
      </c>
      <c r="AD20" s="19">
        <f t="shared" si="5"/>
        <v>15</v>
      </c>
      <c r="AE20" s="19">
        <f t="shared" si="5"/>
        <v>7</v>
      </c>
    </row>
    <row r="21" s="1" customFormat="1" ht="20.1" customHeight="1" spans="1:31">
      <c r="A21" s="15">
        <v>1</v>
      </c>
      <c r="B21" s="15" t="s">
        <v>90</v>
      </c>
      <c r="C21" s="17" t="s">
        <v>77</v>
      </c>
      <c r="D21" s="17" t="s">
        <v>91</v>
      </c>
      <c r="E21" s="18" t="s">
        <v>92</v>
      </c>
      <c r="F21" s="18" t="s">
        <v>93</v>
      </c>
      <c r="G21" s="17" t="s">
        <v>94</v>
      </c>
      <c r="H21" s="17">
        <v>3080</v>
      </c>
      <c r="I21" s="17" t="s">
        <v>40</v>
      </c>
      <c r="J21" s="17" t="s">
        <v>16</v>
      </c>
      <c r="K21" s="17">
        <v>4</v>
      </c>
      <c r="L21" s="32">
        <v>45</v>
      </c>
      <c r="M21" s="15"/>
      <c r="N21" s="15">
        <f t="shared" si="1"/>
        <v>45</v>
      </c>
      <c r="O21" s="15">
        <v>19</v>
      </c>
      <c r="P21" s="15">
        <v>3</v>
      </c>
      <c r="Q21" s="15"/>
      <c r="R21" s="15"/>
      <c r="S21" s="15">
        <v>2</v>
      </c>
      <c r="T21" s="15">
        <v>3</v>
      </c>
      <c r="U21" s="15"/>
      <c r="V21" s="15">
        <v>4</v>
      </c>
      <c r="W21" s="15">
        <v>5</v>
      </c>
      <c r="X21" s="15"/>
      <c r="Y21" s="15"/>
      <c r="Z21" s="15"/>
      <c r="AA21" s="15">
        <v>4</v>
      </c>
      <c r="AB21" s="15"/>
      <c r="AC21" s="15">
        <v>2</v>
      </c>
      <c r="AD21" s="15">
        <v>3</v>
      </c>
      <c r="AE21" s="15"/>
    </row>
    <row r="22" ht="20.1" customHeight="1" spans="1:31">
      <c r="A22" s="15">
        <v>2</v>
      </c>
      <c r="B22" s="15" t="s">
        <v>90</v>
      </c>
      <c r="C22" s="17" t="s">
        <v>82</v>
      </c>
      <c r="D22" s="17" t="s">
        <v>95</v>
      </c>
      <c r="E22" s="18" t="s">
        <v>96</v>
      </c>
      <c r="F22" s="18" t="s">
        <v>97</v>
      </c>
      <c r="G22" s="17" t="s">
        <v>98</v>
      </c>
      <c r="H22" s="17" t="s">
        <v>39</v>
      </c>
      <c r="I22" s="17" t="s">
        <v>40</v>
      </c>
      <c r="J22" s="17" t="s">
        <v>16</v>
      </c>
      <c r="K22" s="17">
        <v>4</v>
      </c>
      <c r="L22" s="32">
        <v>45</v>
      </c>
      <c r="M22" s="15"/>
      <c r="N22" s="15">
        <f t="shared" si="1"/>
        <v>45</v>
      </c>
      <c r="O22" s="15">
        <v>18</v>
      </c>
      <c r="P22" s="15">
        <v>2</v>
      </c>
      <c r="Q22" s="15"/>
      <c r="R22" s="15">
        <v>4</v>
      </c>
      <c r="S22" s="15">
        <v>2</v>
      </c>
      <c r="T22" s="15">
        <v>3</v>
      </c>
      <c r="U22" s="15">
        <v>2</v>
      </c>
      <c r="V22" s="15"/>
      <c r="W22" s="15">
        <v>4</v>
      </c>
      <c r="X22" s="15"/>
      <c r="Y22" s="15"/>
      <c r="Z22" s="15"/>
      <c r="AA22" s="15"/>
      <c r="AB22" s="15">
        <v>2</v>
      </c>
      <c r="AC22" s="15">
        <v>2</v>
      </c>
      <c r="AD22" s="15">
        <v>4</v>
      </c>
      <c r="AE22" s="15">
        <v>2</v>
      </c>
    </row>
    <row r="23" ht="20.1" customHeight="1" spans="1:31">
      <c r="A23" s="15">
        <v>3</v>
      </c>
      <c r="B23" s="17" t="s">
        <v>90</v>
      </c>
      <c r="C23" s="17" t="s">
        <v>35</v>
      </c>
      <c r="D23" s="17" t="s">
        <v>99</v>
      </c>
      <c r="E23" s="18" t="s">
        <v>100</v>
      </c>
      <c r="F23" s="18" t="s">
        <v>101</v>
      </c>
      <c r="G23" s="17" t="s">
        <v>102</v>
      </c>
      <c r="H23" s="17" t="s">
        <v>39</v>
      </c>
      <c r="I23" s="17" t="s">
        <v>40</v>
      </c>
      <c r="J23" s="17" t="s">
        <v>16</v>
      </c>
      <c r="K23" s="17">
        <v>4</v>
      </c>
      <c r="L23" s="32">
        <v>45</v>
      </c>
      <c r="M23" s="15"/>
      <c r="N23" s="15">
        <f t="shared" si="1"/>
        <v>45</v>
      </c>
      <c r="O23" s="15">
        <v>22</v>
      </c>
      <c r="P23" s="15">
        <v>3</v>
      </c>
      <c r="Q23" s="15">
        <v>3</v>
      </c>
      <c r="R23" s="15">
        <v>3</v>
      </c>
      <c r="S23" s="15"/>
      <c r="T23" s="15"/>
      <c r="U23" s="15"/>
      <c r="V23" s="15"/>
      <c r="W23" s="15">
        <v>3</v>
      </c>
      <c r="X23" s="15">
        <v>2</v>
      </c>
      <c r="Y23" s="15">
        <v>2</v>
      </c>
      <c r="Z23" s="15"/>
      <c r="AA23" s="15"/>
      <c r="AB23" s="15">
        <v>2</v>
      </c>
      <c r="AC23" s="15">
        <v>2</v>
      </c>
      <c r="AD23" s="15">
        <v>3</v>
      </c>
      <c r="AE23" s="15"/>
    </row>
    <row r="24" ht="20.1" customHeight="1" spans="1:31">
      <c r="A24" s="15">
        <v>4</v>
      </c>
      <c r="B24" s="17" t="s">
        <v>90</v>
      </c>
      <c r="C24" s="17" t="s">
        <v>35</v>
      </c>
      <c r="D24" s="17" t="s">
        <v>103</v>
      </c>
      <c r="E24" s="18" t="s">
        <v>104</v>
      </c>
      <c r="F24" s="18" t="s">
        <v>105</v>
      </c>
      <c r="G24" s="17" t="s">
        <v>106</v>
      </c>
      <c r="H24" s="17" t="s">
        <v>39</v>
      </c>
      <c r="I24" s="17" t="s">
        <v>40</v>
      </c>
      <c r="J24" s="17" t="s">
        <v>16</v>
      </c>
      <c r="K24" s="17">
        <v>4</v>
      </c>
      <c r="L24" s="32">
        <v>45</v>
      </c>
      <c r="M24" s="15"/>
      <c r="N24" s="15">
        <f t="shared" si="1"/>
        <v>45</v>
      </c>
      <c r="O24" s="15">
        <v>45</v>
      </c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ht="20.1" customHeight="1" spans="1:31">
      <c r="A25" s="15">
        <v>5</v>
      </c>
      <c r="B25" s="17" t="s">
        <v>90</v>
      </c>
      <c r="C25" s="17" t="s">
        <v>35</v>
      </c>
      <c r="D25" s="17" t="s">
        <v>99</v>
      </c>
      <c r="E25" s="18" t="s">
        <v>107</v>
      </c>
      <c r="F25" s="18" t="s">
        <v>108</v>
      </c>
      <c r="G25" s="17" t="s">
        <v>109</v>
      </c>
      <c r="H25" s="17" t="s">
        <v>39</v>
      </c>
      <c r="I25" s="17" t="s">
        <v>40</v>
      </c>
      <c r="J25" s="17" t="s">
        <v>16</v>
      </c>
      <c r="K25" s="17">
        <v>4</v>
      </c>
      <c r="L25" s="32">
        <v>45</v>
      </c>
      <c r="M25" s="17"/>
      <c r="N25" s="15">
        <f t="shared" si="1"/>
        <v>45</v>
      </c>
      <c r="O25" s="17">
        <v>21</v>
      </c>
      <c r="P25" s="17"/>
      <c r="Q25" s="17"/>
      <c r="R25" s="17">
        <v>2</v>
      </c>
      <c r="S25" s="17"/>
      <c r="T25" s="17">
        <v>2</v>
      </c>
      <c r="U25" s="17"/>
      <c r="V25" s="17">
        <v>2</v>
      </c>
      <c r="W25" s="17">
        <v>2</v>
      </c>
      <c r="X25" s="17"/>
      <c r="Y25" s="17"/>
      <c r="Z25" s="17"/>
      <c r="AA25" s="17"/>
      <c r="AB25" s="17">
        <v>5</v>
      </c>
      <c r="AC25" s="17">
        <v>3</v>
      </c>
      <c r="AD25" s="17">
        <v>5</v>
      </c>
      <c r="AE25" s="17">
        <v>3</v>
      </c>
    </row>
    <row r="26" ht="20.1" customHeight="1" spans="1:31">
      <c r="A26" s="15">
        <v>6</v>
      </c>
      <c r="B26" s="17" t="s">
        <v>90</v>
      </c>
      <c r="C26" s="17" t="s">
        <v>35</v>
      </c>
      <c r="D26" s="17" t="s">
        <v>103</v>
      </c>
      <c r="E26" s="18" t="s">
        <v>110</v>
      </c>
      <c r="F26" s="18" t="s">
        <v>111</v>
      </c>
      <c r="G26" s="17" t="s">
        <v>112</v>
      </c>
      <c r="H26" s="17" t="s">
        <v>39</v>
      </c>
      <c r="I26" s="17" t="s">
        <v>40</v>
      </c>
      <c r="J26" s="17" t="s">
        <v>16</v>
      </c>
      <c r="K26" s="17">
        <v>4</v>
      </c>
      <c r="L26" s="32">
        <v>45</v>
      </c>
      <c r="M26" s="15"/>
      <c r="N26" s="15">
        <f t="shared" si="1"/>
        <v>45</v>
      </c>
      <c r="O26" s="17">
        <v>45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="1" customFormat="1" ht="20.1" customHeight="1" spans="1:31">
      <c r="A27" s="15">
        <v>7</v>
      </c>
      <c r="B27" s="15" t="s">
        <v>90</v>
      </c>
      <c r="C27" s="15" t="s">
        <v>35</v>
      </c>
      <c r="D27" s="15" t="s">
        <v>103</v>
      </c>
      <c r="E27" s="16" t="s">
        <v>113</v>
      </c>
      <c r="F27" s="16" t="s">
        <v>114</v>
      </c>
      <c r="G27" s="15" t="s">
        <v>115</v>
      </c>
      <c r="H27" s="15" t="s">
        <v>39</v>
      </c>
      <c r="I27" s="15" t="s">
        <v>40</v>
      </c>
      <c r="J27" s="15" t="s">
        <v>16</v>
      </c>
      <c r="K27" s="15">
        <v>4</v>
      </c>
      <c r="L27" s="32">
        <v>45</v>
      </c>
      <c r="M27" s="15"/>
      <c r="N27" s="15">
        <f t="shared" si="1"/>
        <v>45</v>
      </c>
      <c r="O27" s="15">
        <v>17</v>
      </c>
      <c r="P27" s="15">
        <v>2</v>
      </c>
      <c r="Q27" s="15"/>
      <c r="R27" s="15"/>
      <c r="S27" s="15"/>
      <c r="T27" s="15">
        <v>2</v>
      </c>
      <c r="U27" s="15"/>
      <c r="V27" s="15">
        <v>5</v>
      </c>
      <c r="W27" s="15">
        <v>4</v>
      </c>
      <c r="X27" s="15"/>
      <c r="Y27" s="15"/>
      <c r="Z27" s="15">
        <v>2</v>
      </c>
      <c r="AA27" s="15"/>
      <c r="AB27" s="15">
        <v>2</v>
      </c>
      <c r="AC27" s="15">
        <v>2</v>
      </c>
      <c r="AD27" s="15">
        <v>6</v>
      </c>
      <c r="AE27" s="15">
        <v>3</v>
      </c>
    </row>
    <row r="28" s="4" customFormat="1" ht="20.1" customHeight="1" spans="1:31">
      <c r="A28" s="15">
        <v>8</v>
      </c>
      <c r="B28" s="15" t="s">
        <v>90</v>
      </c>
      <c r="C28" s="15" t="s">
        <v>50</v>
      </c>
      <c r="D28" s="15" t="s">
        <v>116</v>
      </c>
      <c r="E28" s="16" t="s">
        <v>117</v>
      </c>
      <c r="F28" s="16" t="s">
        <v>118</v>
      </c>
      <c r="G28" s="15" t="s">
        <v>119</v>
      </c>
      <c r="H28" s="15">
        <v>3360</v>
      </c>
      <c r="I28" s="15" t="s">
        <v>40</v>
      </c>
      <c r="J28" s="15" t="s">
        <v>15</v>
      </c>
      <c r="K28" s="15">
        <v>4</v>
      </c>
      <c r="L28" s="32">
        <v>85</v>
      </c>
      <c r="M28" s="17">
        <f>O28+P28+Q28+R28+S28+T28+U28+V28+W28+X28+Y28+Z28+AA28+AB28+AC28+AD28+AE28</f>
        <v>85</v>
      </c>
      <c r="N28" s="5"/>
      <c r="O28" s="15">
        <v>42</v>
      </c>
      <c r="P28" s="15">
        <v>4</v>
      </c>
      <c r="Q28" s="15"/>
      <c r="R28" s="15">
        <v>3</v>
      </c>
      <c r="S28" s="15"/>
      <c r="T28" s="15">
        <v>2</v>
      </c>
      <c r="U28" s="15"/>
      <c r="V28" s="15">
        <v>3</v>
      </c>
      <c r="W28" s="15">
        <v>3</v>
      </c>
      <c r="X28" s="15"/>
      <c r="Y28" s="15">
        <v>3</v>
      </c>
      <c r="Z28" s="15"/>
      <c r="AA28" s="15">
        <v>3</v>
      </c>
      <c r="AB28" s="15">
        <v>5</v>
      </c>
      <c r="AC28" s="15">
        <v>6</v>
      </c>
      <c r="AD28" s="15">
        <v>6</v>
      </c>
      <c r="AE28" s="15">
        <v>5</v>
      </c>
    </row>
    <row r="29" s="2" customFormat="1" ht="20.1" customHeight="1" spans="1:31">
      <c r="A29" s="19" t="s">
        <v>57</v>
      </c>
      <c r="B29" s="19"/>
      <c r="C29" s="19">
        <v>3</v>
      </c>
      <c r="D29" s="19">
        <v>5</v>
      </c>
      <c r="E29" s="20" t="s">
        <v>120</v>
      </c>
      <c r="F29" s="20"/>
      <c r="G29" s="19">
        <v>8</v>
      </c>
      <c r="H29" s="19"/>
      <c r="I29" s="19">
        <v>2</v>
      </c>
      <c r="J29" s="19">
        <v>2</v>
      </c>
      <c r="K29" s="19"/>
      <c r="L29" s="19">
        <f t="shared" ref="L29:AE29" si="6">SUM(L21:L28)</f>
        <v>400</v>
      </c>
      <c r="M29" s="19">
        <f t="shared" si="6"/>
        <v>85</v>
      </c>
      <c r="N29" s="30">
        <f>SUM(N21:N27)</f>
        <v>315</v>
      </c>
      <c r="O29" s="19">
        <v>229</v>
      </c>
      <c r="P29" s="19">
        <f t="shared" si="6"/>
        <v>14</v>
      </c>
      <c r="Q29" s="19">
        <f t="shared" si="6"/>
        <v>3</v>
      </c>
      <c r="R29" s="19">
        <f t="shared" si="6"/>
        <v>12</v>
      </c>
      <c r="S29" s="19">
        <f t="shared" si="6"/>
        <v>4</v>
      </c>
      <c r="T29" s="19">
        <f t="shared" si="6"/>
        <v>12</v>
      </c>
      <c r="U29" s="19">
        <f t="shared" si="6"/>
        <v>2</v>
      </c>
      <c r="V29" s="19">
        <f t="shared" si="6"/>
        <v>14</v>
      </c>
      <c r="W29" s="19">
        <f t="shared" si="6"/>
        <v>21</v>
      </c>
      <c r="X29" s="19">
        <f t="shared" si="6"/>
        <v>2</v>
      </c>
      <c r="Y29" s="19">
        <f t="shared" si="6"/>
        <v>5</v>
      </c>
      <c r="Z29" s="19">
        <f t="shared" si="6"/>
        <v>2</v>
      </c>
      <c r="AA29" s="19">
        <f t="shared" si="6"/>
        <v>7</v>
      </c>
      <c r="AB29" s="19">
        <f t="shared" si="6"/>
        <v>16</v>
      </c>
      <c r="AC29" s="19">
        <f t="shared" si="6"/>
        <v>17</v>
      </c>
      <c r="AD29" s="19">
        <f t="shared" si="6"/>
        <v>27</v>
      </c>
      <c r="AE29" s="19">
        <f t="shared" si="6"/>
        <v>13</v>
      </c>
    </row>
    <row r="30" ht="20.1" customHeight="1" spans="1:31">
      <c r="A30" s="15">
        <v>1</v>
      </c>
      <c r="B30" s="15" t="s">
        <v>121</v>
      </c>
      <c r="C30" s="15" t="s">
        <v>82</v>
      </c>
      <c r="D30" s="15" t="s">
        <v>122</v>
      </c>
      <c r="E30" s="16" t="s">
        <v>123</v>
      </c>
      <c r="F30" s="16" t="s">
        <v>124</v>
      </c>
      <c r="G30" s="15" t="s">
        <v>125</v>
      </c>
      <c r="H30" s="15">
        <v>3360</v>
      </c>
      <c r="I30" s="15" t="s">
        <v>40</v>
      </c>
      <c r="J30" s="15" t="s">
        <v>16</v>
      </c>
      <c r="K30" s="15">
        <v>4</v>
      </c>
      <c r="L30" s="33">
        <v>90</v>
      </c>
      <c r="M30" s="15"/>
      <c r="N30" s="15">
        <f t="shared" ref="N30:N40" si="7">O30+P30+Q30+R30+S30+T30+U30+V30+W30+X30+Y30+Z30+AA30+AB30+AC30+AD30+AE30</f>
        <v>90</v>
      </c>
      <c r="O30" s="15">
        <v>55</v>
      </c>
      <c r="P30" s="15">
        <v>2</v>
      </c>
      <c r="Q30" s="15"/>
      <c r="R30" s="15">
        <v>4</v>
      </c>
      <c r="S30" s="15">
        <v>4</v>
      </c>
      <c r="T30" s="15">
        <v>2</v>
      </c>
      <c r="U30" s="15"/>
      <c r="V30" s="15">
        <v>2</v>
      </c>
      <c r="W30" s="15">
        <v>4</v>
      </c>
      <c r="X30" s="15"/>
      <c r="Y30" s="15"/>
      <c r="Z30" s="15"/>
      <c r="AA30" s="15">
        <v>3</v>
      </c>
      <c r="AB30" s="15">
        <v>3</v>
      </c>
      <c r="AC30" s="15">
        <v>4</v>
      </c>
      <c r="AD30" s="15">
        <v>3</v>
      </c>
      <c r="AE30" s="15">
        <v>4</v>
      </c>
    </row>
    <row r="31" ht="20.1" customHeight="1" spans="1:31">
      <c r="A31" s="15">
        <v>2</v>
      </c>
      <c r="B31" s="21" t="s">
        <v>121</v>
      </c>
      <c r="C31" s="15" t="s">
        <v>82</v>
      </c>
      <c r="D31" s="15" t="s">
        <v>126</v>
      </c>
      <c r="E31" s="16" t="s">
        <v>127</v>
      </c>
      <c r="F31" s="16" t="s">
        <v>128</v>
      </c>
      <c r="G31" s="15" t="s">
        <v>129</v>
      </c>
      <c r="H31" s="15" t="s">
        <v>39</v>
      </c>
      <c r="I31" s="15" t="s">
        <v>40</v>
      </c>
      <c r="J31" s="15" t="s">
        <v>16</v>
      </c>
      <c r="K31" s="15">
        <v>4</v>
      </c>
      <c r="L31" s="34">
        <v>95</v>
      </c>
      <c r="M31" s="21"/>
      <c r="N31" s="21">
        <f t="shared" si="7"/>
        <v>95</v>
      </c>
      <c r="O31" s="21">
        <v>65</v>
      </c>
      <c r="P31" s="21">
        <v>3</v>
      </c>
      <c r="Q31" s="21"/>
      <c r="R31" s="21">
        <v>2</v>
      </c>
      <c r="S31" s="21"/>
      <c r="T31" s="21">
        <v>2</v>
      </c>
      <c r="U31" s="21">
        <v>2</v>
      </c>
      <c r="V31" s="21">
        <v>3</v>
      </c>
      <c r="W31" s="21">
        <v>2</v>
      </c>
      <c r="X31" s="21">
        <v>4</v>
      </c>
      <c r="Y31" s="21">
        <v>2</v>
      </c>
      <c r="Z31" s="21"/>
      <c r="AA31" s="21"/>
      <c r="AB31" s="21">
        <v>4</v>
      </c>
      <c r="AC31" s="21"/>
      <c r="AD31" s="21">
        <v>3</v>
      </c>
      <c r="AE31" s="21">
        <v>3</v>
      </c>
    </row>
    <row r="32" s="5" customFormat="1" ht="20.1" customHeight="1" spans="1:31">
      <c r="A32" s="15">
        <v>3</v>
      </c>
      <c r="B32" s="21" t="s">
        <v>121</v>
      </c>
      <c r="C32" s="17" t="s">
        <v>82</v>
      </c>
      <c r="D32" s="17" t="s">
        <v>126</v>
      </c>
      <c r="E32" s="18" t="s">
        <v>130</v>
      </c>
      <c r="F32" s="18" t="s">
        <v>131</v>
      </c>
      <c r="G32" s="17" t="s">
        <v>132</v>
      </c>
      <c r="H32" s="17" t="s">
        <v>39</v>
      </c>
      <c r="I32" s="17" t="s">
        <v>40</v>
      </c>
      <c r="J32" s="17" t="s">
        <v>16</v>
      </c>
      <c r="K32" s="17">
        <v>4</v>
      </c>
      <c r="L32" s="34">
        <v>45</v>
      </c>
      <c r="M32" s="21"/>
      <c r="N32" s="21">
        <f t="shared" si="7"/>
        <v>45</v>
      </c>
      <c r="O32" s="21">
        <v>30</v>
      </c>
      <c r="P32" s="21"/>
      <c r="Q32" s="21"/>
      <c r="R32" s="21">
        <v>3</v>
      </c>
      <c r="S32" s="21">
        <v>3</v>
      </c>
      <c r="T32" s="21"/>
      <c r="U32" s="21"/>
      <c r="V32" s="21"/>
      <c r="W32" s="21"/>
      <c r="X32" s="21"/>
      <c r="Y32" s="21"/>
      <c r="Z32" s="21"/>
      <c r="AA32" s="21"/>
      <c r="AB32" s="21">
        <v>3</v>
      </c>
      <c r="AC32" s="21"/>
      <c r="AD32" s="21">
        <v>3</v>
      </c>
      <c r="AE32" s="21">
        <v>3</v>
      </c>
    </row>
    <row r="33" s="2" customFormat="1" ht="20.1" customHeight="1" spans="1:31">
      <c r="A33" s="19" t="s">
        <v>57</v>
      </c>
      <c r="B33" s="19"/>
      <c r="C33" s="19">
        <v>1</v>
      </c>
      <c r="D33" s="19">
        <v>3</v>
      </c>
      <c r="E33" s="20" t="s">
        <v>75</v>
      </c>
      <c r="F33" s="20"/>
      <c r="G33" s="19">
        <v>3</v>
      </c>
      <c r="H33" s="19"/>
      <c r="I33" s="19">
        <v>2</v>
      </c>
      <c r="J33" s="19">
        <v>1</v>
      </c>
      <c r="K33" s="19"/>
      <c r="L33" s="19">
        <f t="shared" ref="L33:AE33" si="8">SUM(L30:L32)</f>
        <v>230</v>
      </c>
      <c r="M33" s="19">
        <f t="shared" si="8"/>
        <v>0</v>
      </c>
      <c r="N33" s="30">
        <f t="shared" si="7"/>
        <v>230</v>
      </c>
      <c r="O33" s="19">
        <v>150</v>
      </c>
      <c r="P33" s="19">
        <f t="shared" si="8"/>
        <v>5</v>
      </c>
      <c r="Q33" s="19">
        <f t="shared" si="8"/>
        <v>0</v>
      </c>
      <c r="R33" s="19">
        <f t="shared" si="8"/>
        <v>9</v>
      </c>
      <c r="S33" s="19">
        <f t="shared" si="8"/>
        <v>7</v>
      </c>
      <c r="T33" s="19">
        <f t="shared" si="8"/>
        <v>4</v>
      </c>
      <c r="U33" s="19">
        <f t="shared" si="8"/>
        <v>2</v>
      </c>
      <c r="V33" s="19">
        <f t="shared" si="8"/>
        <v>5</v>
      </c>
      <c r="W33" s="19">
        <f t="shared" si="8"/>
        <v>6</v>
      </c>
      <c r="X33" s="19">
        <f t="shared" si="8"/>
        <v>4</v>
      </c>
      <c r="Y33" s="19">
        <f t="shared" si="8"/>
        <v>2</v>
      </c>
      <c r="Z33" s="19">
        <f t="shared" si="8"/>
        <v>0</v>
      </c>
      <c r="AA33" s="19">
        <f t="shared" si="8"/>
        <v>3</v>
      </c>
      <c r="AB33" s="19">
        <f t="shared" si="8"/>
        <v>10</v>
      </c>
      <c r="AC33" s="19">
        <f t="shared" si="8"/>
        <v>4</v>
      </c>
      <c r="AD33" s="19">
        <f t="shared" si="8"/>
        <v>9</v>
      </c>
      <c r="AE33" s="19">
        <f t="shared" si="8"/>
        <v>10</v>
      </c>
    </row>
    <row r="34" ht="20.1" customHeight="1" spans="1:31">
      <c r="A34" s="17">
        <v>1</v>
      </c>
      <c r="B34" s="17" t="s">
        <v>133</v>
      </c>
      <c r="C34" s="17" t="s">
        <v>82</v>
      </c>
      <c r="D34" s="17" t="s">
        <v>134</v>
      </c>
      <c r="E34" s="18" t="s">
        <v>135</v>
      </c>
      <c r="F34" s="18" t="s">
        <v>136</v>
      </c>
      <c r="G34" s="17" t="s">
        <v>137</v>
      </c>
      <c r="H34" s="17">
        <v>3360</v>
      </c>
      <c r="I34" s="17" t="s">
        <v>40</v>
      </c>
      <c r="J34" s="17" t="s">
        <v>16</v>
      </c>
      <c r="K34" s="17">
        <v>4</v>
      </c>
      <c r="L34" s="34">
        <v>180</v>
      </c>
      <c r="M34" s="17"/>
      <c r="N34" s="15">
        <f t="shared" si="7"/>
        <v>180</v>
      </c>
      <c r="O34" s="17">
        <v>115</v>
      </c>
      <c r="P34" s="17">
        <v>6</v>
      </c>
      <c r="Q34" s="17">
        <v>2</v>
      </c>
      <c r="R34" s="17">
        <v>4</v>
      </c>
      <c r="S34" s="17">
        <v>2</v>
      </c>
      <c r="T34" s="17">
        <v>6</v>
      </c>
      <c r="U34" s="17">
        <v>2</v>
      </c>
      <c r="V34" s="17">
        <v>4</v>
      </c>
      <c r="W34" s="17">
        <v>6</v>
      </c>
      <c r="X34" s="17">
        <v>4</v>
      </c>
      <c r="Y34" s="17">
        <v>2</v>
      </c>
      <c r="Z34" s="17"/>
      <c r="AA34" s="17">
        <v>6</v>
      </c>
      <c r="AB34" s="17">
        <v>6</v>
      </c>
      <c r="AC34" s="17">
        <v>6</v>
      </c>
      <c r="AD34" s="17">
        <v>6</v>
      </c>
      <c r="AE34" s="17">
        <v>3</v>
      </c>
    </row>
    <row r="35" s="6" customFormat="1" ht="20.1" customHeight="1" spans="1:31">
      <c r="A35" s="17">
        <v>2</v>
      </c>
      <c r="B35" s="17" t="s">
        <v>133</v>
      </c>
      <c r="C35" s="15" t="s">
        <v>82</v>
      </c>
      <c r="D35" s="15" t="s">
        <v>138</v>
      </c>
      <c r="E35" s="16" t="s">
        <v>139</v>
      </c>
      <c r="F35" s="16" t="s">
        <v>140</v>
      </c>
      <c r="G35" s="15" t="s">
        <v>141</v>
      </c>
      <c r="H35" s="15">
        <v>3360</v>
      </c>
      <c r="I35" s="15" t="s">
        <v>40</v>
      </c>
      <c r="J35" s="15" t="s">
        <v>16</v>
      </c>
      <c r="K35" s="15">
        <v>4</v>
      </c>
      <c r="L35" s="33">
        <v>45</v>
      </c>
      <c r="M35" s="15"/>
      <c r="N35" s="15">
        <f t="shared" si="7"/>
        <v>45</v>
      </c>
      <c r="O35" s="15">
        <v>20</v>
      </c>
      <c r="P35" s="15">
        <v>3</v>
      </c>
      <c r="Q35" s="15"/>
      <c r="R35" s="15"/>
      <c r="S35" s="15"/>
      <c r="T35" s="15"/>
      <c r="U35" s="15"/>
      <c r="V35" s="15">
        <v>2</v>
      </c>
      <c r="W35" s="15">
        <v>2</v>
      </c>
      <c r="X35" s="15">
        <v>2</v>
      </c>
      <c r="Y35" s="15"/>
      <c r="Z35" s="15"/>
      <c r="AA35" s="15">
        <v>4</v>
      </c>
      <c r="AB35" s="15">
        <v>2</v>
      </c>
      <c r="AC35" s="15">
        <v>4</v>
      </c>
      <c r="AD35" s="15">
        <v>4</v>
      </c>
      <c r="AE35" s="15">
        <v>2</v>
      </c>
    </row>
    <row r="36" s="2" customFormat="1" ht="20.1" customHeight="1" spans="1:31">
      <c r="A36" s="19" t="s">
        <v>57</v>
      </c>
      <c r="B36" s="19"/>
      <c r="C36" s="19">
        <v>1</v>
      </c>
      <c r="D36" s="19">
        <v>2</v>
      </c>
      <c r="E36" s="20" t="s">
        <v>142</v>
      </c>
      <c r="F36" s="20"/>
      <c r="G36" s="19">
        <v>2</v>
      </c>
      <c r="H36" s="19"/>
      <c r="I36" s="19">
        <v>1</v>
      </c>
      <c r="J36" s="19">
        <v>1</v>
      </c>
      <c r="K36" s="19"/>
      <c r="L36" s="19">
        <f t="shared" ref="L36:AE36" si="9">SUM(L34:L35)</f>
        <v>225</v>
      </c>
      <c r="M36" s="19">
        <f t="shared" si="9"/>
        <v>0</v>
      </c>
      <c r="N36" s="30">
        <f t="shared" si="7"/>
        <v>225</v>
      </c>
      <c r="O36" s="19">
        <v>135</v>
      </c>
      <c r="P36" s="19">
        <f t="shared" si="9"/>
        <v>9</v>
      </c>
      <c r="Q36" s="19">
        <f t="shared" si="9"/>
        <v>2</v>
      </c>
      <c r="R36" s="19">
        <f t="shared" si="9"/>
        <v>4</v>
      </c>
      <c r="S36" s="19">
        <f t="shared" si="9"/>
        <v>2</v>
      </c>
      <c r="T36" s="19">
        <f t="shared" si="9"/>
        <v>6</v>
      </c>
      <c r="U36" s="19">
        <f t="shared" si="9"/>
        <v>2</v>
      </c>
      <c r="V36" s="19">
        <f t="shared" si="9"/>
        <v>6</v>
      </c>
      <c r="W36" s="19">
        <f t="shared" si="9"/>
        <v>8</v>
      </c>
      <c r="X36" s="19">
        <f t="shared" si="9"/>
        <v>6</v>
      </c>
      <c r="Y36" s="19">
        <f t="shared" si="9"/>
        <v>2</v>
      </c>
      <c r="Z36" s="19">
        <f t="shared" si="9"/>
        <v>0</v>
      </c>
      <c r="AA36" s="19">
        <f t="shared" si="9"/>
        <v>10</v>
      </c>
      <c r="AB36" s="19">
        <f t="shared" si="9"/>
        <v>8</v>
      </c>
      <c r="AC36" s="19">
        <f t="shared" si="9"/>
        <v>10</v>
      </c>
      <c r="AD36" s="19">
        <f t="shared" si="9"/>
        <v>10</v>
      </c>
      <c r="AE36" s="19">
        <f t="shared" si="9"/>
        <v>5</v>
      </c>
    </row>
    <row r="37" s="7" customFormat="1" ht="20.1" customHeight="1" spans="1:31">
      <c r="A37" s="17">
        <v>1</v>
      </c>
      <c r="B37" s="17" t="s">
        <v>143</v>
      </c>
      <c r="C37" s="17" t="s">
        <v>77</v>
      </c>
      <c r="D37" s="17" t="s">
        <v>144</v>
      </c>
      <c r="E37" s="17" t="s">
        <v>145</v>
      </c>
      <c r="F37" s="17" t="s">
        <v>146</v>
      </c>
      <c r="G37" s="17" t="s">
        <v>147</v>
      </c>
      <c r="H37" s="17">
        <v>3080</v>
      </c>
      <c r="I37" s="17" t="s">
        <v>40</v>
      </c>
      <c r="J37" s="17" t="s">
        <v>16</v>
      </c>
      <c r="K37" s="17">
        <v>4</v>
      </c>
      <c r="L37" s="17">
        <v>45</v>
      </c>
      <c r="M37" s="17"/>
      <c r="N37" s="15">
        <f t="shared" si="7"/>
        <v>45</v>
      </c>
      <c r="O37" s="17">
        <v>27</v>
      </c>
      <c r="P37" s="17"/>
      <c r="Q37" s="17"/>
      <c r="R37" s="17">
        <v>3</v>
      </c>
      <c r="S37" s="17"/>
      <c r="T37" s="17">
        <v>3</v>
      </c>
      <c r="U37" s="17"/>
      <c r="V37" s="17">
        <v>2</v>
      </c>
      <c r="W37" s="17">
        <v>3</v>
      </c>
      <c r="X37" s="17"/>
      <c r="Y37" s="17"/>
      <c r="Z37" s="17"/>
      <c r="AA37" s="17"/>
      <c r="AB37" s="17">
        <v>2</v>
      </c>
      <c r="AC37" s="17">
        <v>2</v>
      </c>
      <c r="AD37" s="17"/>
      <c r="AE37" s="17">
        <v>3</v>
      </c>
    </row>
    <row r="38" s="2" customFormat="1" ht="20.1" customHeight="1" spans="1:31">
      <c r="A38" s="19" t="s">
        <v>57</v>
      </c>
      <c r="B38" s="19"/>
      <c r="C38" s="19">
        <v>1</v>
      </c>
      <c r="D38" s="19">
        <v>1</v>
      </c>
      <c r="E38" s="20" t="s">
        <v>148</v>
      </c>
      <c r="F38" s="20"/>
      <c r="G38" s="19">
        <v>1</v>
      </c>
      <c r="H38" s="19"/>
      <c r="I38" s="19">
        <v>1</v>
      </c>
      <c r="J38" s="19">
        <v>1</v>
      </c>
      <c r="K38" s="19"/>
      <c r="L38" s="19">
        <f t="shared" ref="L38:AE38" si="10">L37</f>
        <v>45</v>
      </c>
      <c r="M38" s="19">
        <f t="shared" si="10"/>
        <v>0</v>
      </c>
      <c r="N38" s="30">
        <f t="shared" si="7"/>
        <v>45</v>
      </c>
      <c r="O38" s="19">
        <v>27</v>
      </c>
      <c r="P38" s="19">
        <f t="shared" si="10"/>
        <v>0</v>
      </c>
      <c r="Q38" s="19">
        <f t="shared" si="10"/>
        <v>0</v>
      </c>
      <c r="R38" s="19">
        <f t="shared" si="10"/>
        <v>3</v>
      </c>
      <c r="S38" s="19">
        <f t="shared" si="10"/>
        <v>0</v>
      </c>
      <c r="T38" s="19">
        <f t="shared" si="10"/>
        <v>3</v>
      </c>
      <c r="U38" s="19">
        <f t="shared" si="10"/>
        <v>0</v>
      </c>
      <c r="V38" s="19">
        <f t="shared" si="10"/>
        <v>2</v>
      </c>
      <c r="W38" s="19">
        <f t="shared" si="10"/>
        <v>3</v>
      </c>
      <c r="X38" s="19">
        <f t="shared" si="10"/>
        <v>0</v>
      </c>
      <c r="Y38" s="19">
        <f t="shared" si="10"/>
        <v>0</v>
      </c>
      <c r="Z38" s="19">
        <f t="shared" si="10"/>
        <v>0</v>
      </c>
      <c r="AA38" s="19">
        <f t="shared" si="10"/>
        <v>0</v>
      </c>
      <c r="AB38" s="19">
        <f t="shared" si="10"/>
        <v>2</v>
      </c>
      <c r="AC38" s="19">
        <f t="shared" si="10"/>
        <v>2</v>
      </c>
      <c r="AD38" s="19">
        <f t="shared" si="10"/>
        <v>0</v>
      </c>
      <c r="AE38" s="19">
        <f t="shared" si="10"/>
        <v>3</v>
      </c>
    </row>
    <row r="39" ht="20.1" customHeight="1" spans="1:31">
      <c r="A39" s="15">
        <v>1</v>
      </c>
      <c r="B39" s="15" t="s">
        <v>149</v>
      </c>
      <c r="C39" s="15" t="s">
        <v>77</v>
      </c>
      <c r="D39" s="15" t="s">
        <v>78</v>
      </c>
      <c r="E39" s="16" t="s">
        <v>150</v>
      </c>
      <c r="F39" s="16" t="s">
        <v>151</v>
      </c>
      <c r="G39" s="15" t="s">
        <v>152</v>
      </c>
      <c r="H39" s="15" t="s">
        <v>39</v>
      </c>
      <c r="I39" s="15" t="s">
        <v>40</v>
      </c>
      <c r="J39" s="15" t="s">
        <v>16</v>
      </c>
      <c r="K39" s="15">
        <v>4</v>
      </c>
      <c r="L39" s="32">
        <v>135</v>
      </c>
      <c r="M39" s="15"/>
      <c r="N39" s="15">
        <f t="shared" si="7"/>
        <v>135</v>
      </c>
      <c r="O39" s="15">
        <v>88</v>
      </c>
      <c r="P39" s="15">
        <v>3</v>
      </c>
      <c r="Q39" s="15"/>
      <c r="R39" s="15">
        <v>2</v>
      </c>
      <c r="S39" s="15"/>
      <c r="T39" s="15">
        <v>2</v>
      </c>
      <c r="U39" s="15">
        <v>2</v>
      </c>
      <c r="V39" s="15">
        <v>4</v>
      </c>
      <c r="W39" s="15">
        <v>4</v>
      </c>
      <c r="X39" s="15"/>
      <c r="Y39" s="15">
        <v>2</v>
      </c>
      <c r="Z39" s="15"/>
      <c r="AA39" s="15">
        <v>3</v>
      </c>
      <c r="AB39" s="15">
        <v>6</v>
      </c>
      <c r="AC39" s="15">
        <v>7</v>
      </c>
      <c r="AD39" s="15">
        <v>7</v>
      </c>
      <c r="AE39" s="15">
        <v>5</v>
      </c>
    </row>
    <row r="40" s="2" customFormat="1" ht="20.1" customHeight="1" spans="1:31">
      <c r="A40" s="19" t="s">
        <v>57</v>
      </c>
      <c r="B40" s="19"/>
      <c r="C40" s="19">
        <v>1</v>
      </c>
      <c r="D40" s="19">
        <v>1</v>
      </c>
      <c r="E40" s="20" t="s">
        <v>148</v>
      </c>
      <c r="F40" s="20"/>
      <c r="G40" s="19">
        <v>1</v>
      </c>
      <c r="H40" s="19"/>
      <c r="I40" s="19">
        <v>1</v>
      </c>
      <c r="J40" s="19">
        <v>1</v>
      </c>
      <c r="K40" s="19"/>
      <c r="L40" s="19">
        <f t="shared" ref="L40:AE40" si="11">L39</f>
        <v>135</v>
      </c>
      <c r="M40" s="19">
        <f t="shared" si="11"/>
        <v>0</v>
      </c>
      <c r="N40" s="30">
        <f t="shared" si="7"/>
        <v>135</v>
      </c>
      <c r="O40" s="19">
        <v>88</v>
      </c>
      <c r="P40" s="19">
        <f t="shared" si="11"/>
        <v>3</v>
      </c>
      <c r="Q40" s="19">
        <f t="shared" si="11"/>
        <v>0</v>
      </c>
      <c r="R40" s="19">
        <f t="shared" si="11"/>
        <v>2</v>
      </c>
      <c r="S40" s="19">
        <f t="shared" si="11"/>
        <v>0</v>
      </c>
      <c r="T40" s="19">
        <f t="shared" si="11"/>
        <v>2</v>
      </c>
      <c r="U40" s="19">
        <f t="shared" si="11"/>
        <v>2</v>
      </c>
      <c r="V40" s="19">
        <f t="shared" si="11"/>
        <v>4</v>
      </c>
      <c r="W40" s="19">
        <f t="shared" si="11"/>
        <v>4</v>
      </c>
      <c r="X40" s="19">
        <f t="shared" si="11"/>
        <v>0</v>
      </c>
      <c r="Y40" s="19">
        <f t="shared" si="11"/>
        <v>2</v>
      </c>
      <c r="Z40" s="19">
        <f t="shared" si="11"/>
        <v>0</v>
      </c>
      <c r="AA40" s="19">
        <f t="shared" si="11"/>
        <v>3</v>
      </c>
      <c r="AB40" s="19">
        <f t="shared" si="11"/>
        <v>6</v>
      </c>
      <c r="AC40" s="19">
        <f t="shared" si="11"/>
        <v>7</v>
      </c>
      <c r="AD40" s="19">
        <f t="shared" si="11"/>
        <v>7</v>
      </c>
      <c r="AE40" s="19">
        <f t="shared" si="11"/>
        <v>5</v>
      </c>
    </row>
    <row r="41" s="8" customFormat="1" ht="20.1" customHeight="1" spans="1:31">
      <c r="A41" s="12" t="s">
        <v>153</v>
      </c>
      <c r="B41" s="12">
        <v>7</v>
      </c>
      <c r="C41" s="12">
        <v>4</v>
      </c>
      <c r="D41" s="12">
        <f t="shared" ref="D41:G41" si="12">D38+D36+D33+D29+D20+D16+D11</f>
        <v>18</v>
      </c>
      <c r="E41" s="12">
        <f t="shared" si="12"/>
        <v>26</v>
      </c>
      <c r="F41" s="12"/>
      <c r="G41" s="12">
        <f t="shared" si="12"/>
        <v>26</v>
      </c>
      <c r="H41" s="12"/>
      <c r="I41" s="12">
        <v>2</v>
      </c>
      <c r="J41" s="12">
        <v>2</v>
      </c>
      <c r="K41" s="12"/>
      <c r="L41" s="12">
        <f t="shared" ref="L41:AE41" si="13">L38+L36+L33+L29+L20+L16+L11+L40</f>
        <v>2030</v>
      </c>
      <c r="M41" s="12">
        <f t="shared" si="13"/>
        <v>205</v>
      </c>
      <c r="N41" s="12">
        <f>N11+N16+N20+N29+N33+N36+N38+N40</f>
        <v>1825</v>
      </c>
      <c r="O41" s="12">
        <v>1255</v>
      </c>
      <c r="P41" s="12">
        <f t="shared" si="13"/>
        <v>73</v>
      </c>
      <c r="Q41" s="12">
        <f t="shared" si="13"/>
        <v>15</v>
      </c>
      <c r="R41" s="12">
        <f t="shared" si="13"/>
        <v>48</v>
      </c>
      <c r="S41" s="12">
        <f t="shared" si="13"/>
        <v>30</v>
      </c>
      <c r="T41" s="12">
        <f t="shared" si="13"/>
        <v>47</v>
      </c>
      <c r="U41" s="12">
        <f t="shared" si="13"/>
        <v>21</v>
      </c>
      <c r="V41" s="12">
        <f t="shared" si="13"/>
        <v>54</v>
      </c>
      <c r="W41" s="12">
        <f t="shared" si="13"/>
        <v>80</v>
      </c>
      <c r="X41" s="12">
        <f t="shared" si="13"/>
        <v>19</v>
      </c>
      <c r="Y41" s="12">
        <f t="shared" si="13"/>
        <v>21</v>
      </c>
      <c r="Z41" s="12">
        <f t="shared" si="13"/>
        <v>5</v>
      </c>
      <c r="AA41" s="12">
        <f t="shared" si="13"/>
        <v>44</v>
      </c>
      <c r="AB41" s="12">
        <f t="shared" si="13"/>
        <v>80</v>
      </c>
      <c r="AC41" s="12">
        <f t="shared" si="13"/>
        <v>71</v>
      </c>
      <c r="AD41" s="12">
        <f t="shared" si="13"/>
        <v>92</v>
      </c>
      <c r="AE41" s="12">
        <f t="shared" si="13"/>
        <v>75</v>
      </c>
    </row>
    <row r="42" s="8" customFormat="1" ht="20.1" customHeight="1" spans="1:31">
      <c r="A42" s="23" t="s">
        <v>154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</row>
  </sheetData>
  <autoFilter xmlns:etc="http://www.wps.cn/officeDocument/2017/etCustomData" ref="A2:AE42" etc:filterBottomFollowUsedRange="0">
    <extLst/>
  </autoFilter>
  <mergeCells count="24">
    <mergeCell ref="A1:AE1"/>
    <mergeCell ref="M2:N2"/>
    <mergeCell ref="O2:AE2"/>
    <mergeCell ref="A11:B11"/>
    <mergeCell ref="A16:B16"/>
    <mergeCell ref="A20:B20"/>
    <mergeCell ref="A29:B29"/>
    <mergeCell ref="A33:B33"/>
    <mergeCell ref="A36:B36"/>
    <mergeCell ref="A38:B38"/>
    <mergeCell ref="A40:B40"/>
    <mergeCell ref="A42:AE4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rintOptions horizontalCentered="1"/>
  <pageMargins left="0.590277777777778" right="0.511805555555556" top="0.550694444444444" bottom="0.590277777777778" header="0.314583333333333" footer="0.314583333333333"/>
  <pageSetup paperSize="8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田家小园</dc:creator>
  <cp:lastModifiedBy>十七少</cp:lastModifiedBy>
  <dcterms:created xsi:type="dcterms:W3CDTF">2021-03-15T02:14:00Z</dcterms:created>
  <cp:lastPrinted>2021-11-10T01:48:00Z</cp:lastPrinted>
  <dcterms:modified xsi:type="dcterms:W3CDTF">2025-09-27T14:34:11Z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16C92C6BF8704D66BE5FF7223680649F_13</vt:lpwstr>
  </property>
  <property fmtid="{D5CDD505-2E9C-101B-9397-08002B2CF9AE}" pid="3" name="KSOProductBuildVer">
    <vt:lpwstr>2052-12.1.0.22529</vt:lpwstr>
  </property>
  <property fmtid="{D5CDD505-2E9C-101B-9397-08002B2CF9AE}" pid="4" name="commondata">
    <vt:lpwstr>eyJoZGlkIjoiNWMyNmRlYjJmMmNjZjEyNTFmYzlhYzhjMGI1NzVmZTMifQ==</vt:lpwstr>
  </property>
  <property fmtid="{D5CDD505-2E9C-101B-9397-08002B2CF9AE}" pid="5" name="KSOReadingLayout">
    <vt:bool>true</vt:bool>
  </property>
</Properties>
</file>