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1工作\2021招生\2021本科招生\2021本科招生计划\0605--上会用\"/>
    </mc:Choice>
  </mc:AlternateContent>
  <xr:revisionPtr revIDLastSave="0" documentId="13_ncr:1_{FC0C624B-63E5-4812-BEB3-1CC0A06688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605-22.23分省分专业统计" sheetId="12" r:id="rId1"/>
    <sheet name="0605--17.33分学院分专业" sheetId="4" r:id="rId2"/>
    <sheet name="0605-19.43分省分专业明细" sheetId="7" r:id="rId3"/>
    <sheet name="文。理。不分-数据" sheetId="11" r:id="rId4"/>
    <sheet name="2400计划" sheetId="2" r:id="rId5"/>
  </sheets>
  <definedNames>
    <definedName name="_xlnm.Print_Titles" localSheetId="1">'0605--17.33分学院分专业'!$1:$2</definedName>
    <definedName name="_xlnm.Print_Titles" localSheetId="2">'0605-19.43分省分专业明细'!$1:$2</definedName>
    <definedName name="_xlnm.Print_Titles" localSheetId="4">'2400计划'!$A:$D,'2400计划'!$1:$2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4" l="1"/>
  <c r="F87" i="4"/>
  <c r="H44" i="7"/>
  <c r="H46" i="7"/>
  <c r="H50" i="7"/>
  <c r="H13" i="7"/>
  <c r="E13" i="7" s="1"/>
  <c r="H9" i="7"/>
  <c r="H11" i="7"/>
  <c r="H5" i="7"/>
  <c r="H7" i="7"/>
  <c r="H3" i="7"/>
  <c r="L2" i="7"/>
  <c r="H62" i="7"/>
  <c r="H58" i="7"/>
  <c r="H54" i="7"/>
  <c r="H52" i="7"/>
  <c r="H42" i="7"/>
  <c r="H40" i="7"/>
  <c r="E45" i="4"/>
  <c r="E34" i="4"/>
  <c r="F27" i="4"/>
  <c r="E27" i="4"/>
  <c r="E24" i="4"/>
  <c r="F16" i="4"/>
  <c r="E16" i="4"/>
  <c r="E10" i="4"/>
  <c r="M2" i="7"/>
  <c r="H67" i="7"/>
  <c r="H69" i="7"/>
  <c r="H65" i="7"/>
  <c r="H33" i="7"/>
  <c r="E33" i="7" s="1"/>
  <c r="H27" i="7"/>
  <c r="H23" i="7"/>
  <c r="H25" i="7"/>
  <c r="H19" i="7"/>
  <c r="H17" i="7"/>
  <c r="H16" i="7"/>
  <c r="H34" i="7"/>
  <c r="H31" i="7"/>
  <c r="H29" i="7"/>
  <c r="H21" i="7"/>
  <c r="F70" i="7"/>
  <c r="F69" i="7"/>
  <c r="F68" i="7"/>
  <c r="F67" i="7"/>
  <c r="F66" i="7"/>
  <c r="F65" i="7"/>
  <c r="H64" i="7"/>
  <c r="F64" i="7"/>
  <c r="F62" i="7"/>
  <c r="F58" i="7"/>
  <c r="H56" i="7"/>
  <c r="F56" i="7"/>
  <c r="F54" i="7"/>
  <c r="F52" i="7"/>
  <c r="F50" i="7"/>
  <c r="H48" i="7"/>
  <c r="F48" i="7"/>
  <c r="F46" i="7"/>
  <c r="F44" i="7"/>
  <c r="F42" i="7"/>
  <c r="F40" i="7"/>
  <c r="H39" i="7"/>
  <c r="F39" i="7"/>
  <c r="H38" i="7"/>
  <c r="F38" i="7"/>
  <c r="H37" i="7"/>
  <c r="F37" i="7"/>
  <c r="H36" i="7"/>
  <c r="F36" i="7"/>
  <c r="H35" i="7"/>
  <c r="F35" i="7"/>
  <c r="F34" i="7"/>
  <c r="F31" i="7"/>
  <c r="F29" i="7"/>
  <c r="F27" i="7"/>
  <c r="F25" i="7"/>
  <c r="F23" i="7"/>
  <c r="F21" i="7"/>
  <c r="F19" i="7"/>
  <c r="F17" i="7"/>
  <c r="F16" i="7"/>
  <c r="F11" i="7"/>
  <c r="F9" i="7"/>
  <c r="F7" i="7"/>
  <c r="F5" i="7"/>
  <c r="F3" i="7"/>
  <c r="E3" i="7" s="1"/>
  <c r="AP2" i="7"/>
  <c r="AO2" i="7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J2" i="7"/>
  <c r="I2" i="7"/>
  <c r="G2" i="7"/>
  <c r="H2" i="7" l="1"/>
  <c r="E19" i="7"/>
  <c r="E37" i="7"/>
  <c r="E42" i="7"/>
  <c r="E16" i="7"/>
  <c r="E64" i="7"/>
  <c r="E65" i="7"/>
  <c r="E50" i="7"/>
  <c r="E38" i="7"/>
  <c r="E35" i="7"/>
  <c r="E39" i="7"/>
  <c r="E46" i="7"/>
  <c r="E54" i="7"/>
  <c r="E48" i="7"/>
  <c r="E56" i="7"/>
  <c r="E67" i="7"/>
  <c r="E5" i="7"/>
  <c r="E40" i="7"/>
  <c r="E27" i="7"/>
  <c r="E36" i="7"/>
  <c r="E69" i="7"/>
  <c r="E44" i="7"/>
  <c r="E52" i="7"/>
  <c r="E21" i="7"/>
  <c r="E62" i="7"/>
  <c r="E29" i="7"/>
  <c r="E11" i="7"/>
  <c r="E31" i="7"/>
  <c r="E9" i="7"/>
  <c r="E34" i="7"/>
  <c r="E7" i="7"/>
  <c r="E17" i="7"/>
  <c r="E58" i="7"/>
  <c r="F2" i="7"/>
  <c r="L2" i="2"/>
  <c r="H39" i="2"/>
  <c r="H41" i="2"/>
  <c r="H42" i="2"/>
  <c r="H43" i="2"/>
  <c r="H44" i="2"/>
  <c r="H45" i="2"/>
  <c r="H54" i="2"/>
  <c r="H64" i="2"/>
  <c r="F19" i="2"/>
  <c r="G2" i="2"/>
  <c r="F77" i="2"/>
  <c r="F76" i="2"/>
  <c r="F75" i="2"/>
  <c r="F74" i="2"/>
  <c r="F73" i="2"/>
  <c r="F72" i="2"/>
  <c r="H71" i="2"/>
  <c r="F71" i="2"/>
  <c r="H68" i="2"/>
  <c r="F68" i="2"/>
  <c r="F64" i="2"/>
  <c r="H62" i="2"/>
  <c r="F62" i="2"/>
  <c r="H60" i="2"/>
  <c r="F60" i="2"/>
  <c r="H58" i="2"/>
  <c r="F58" i="2"/>
  <c r="H56" i="2"/>
  <c r="F56" i="2"/>
  <c r="F54" i="2"/>
  <c r="H52" i="2"/>
  <c r="F52" i="2"/>
  <c r="H50" i="2"/>
  <c r="F50" i="2"/>
  <c r="H48" i="2"/>
  <c r="F48" i="2"/>
  <c r="H46" i="2"/>
  <c r="F46" i="2"/>
  <c r="F45" i="2"/>
  <c r="F44" i="2"/>
  <c r="F43" i="2"/>
  <c r="F42" i="2"/>
  <c r="F41" i="2"/>
  <c r="F39" i="2"/>
  <c r="F35" i="2"/>
  <c r="F33" i="2"/>
  <c r="H27" i="2"/>
  <c r="F27" i="2"/>
  <c r="F25" i="2"/>
  <c r="H25" i="2" s="1"/>
  <c r="F23" i="2"/>
  <c r="H23" i="2" s="1"/>
  <c r="F21" i="2"/>
  <c r="H21" i="2" s="1"/>
  <c r="F17" i="2"/>
  <c r="F16" i="2"/>
  <c r="H16" i="2" s="1"/>
  <c r="F11" i="2"/>
  <c r="H11" i="2" s="1"/>
  <c r="F9" i="2"/>
  <c r="H9" i="2" s="1"/>
  <c r="F7" i="2"/>
  <c r="H7" i="2" s="1"/>
  <c r="F5" i="2"/>
  <c r="H5" i="2" s="1"/>
  <c r="F3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K2" i="2"/>
  <c r="J2" i="2"/>
  <c r="I2" i="2"/>
  <c r="E2" i="2"/>
  <c r="E2" i="7" l="1"/>
  <c r="F2" i="2"/>
  <c r="H3" i="2"/>
  <c r="H2" i="2" s="1"/>
</calcChain>
</file>

<file path=xl/sharedStrings.xml><?xml version="1.0" encoding="utf-8"?>
<sst xmlns="http://schemas.openxmlformats.org/spreadsheetml/2006/main" count="653" uniqueCount="156">
  <si>
    <t>学科门类</t>
    <phoneticPr fontId="3" type="noConversion"/>
  </si>
  <si>
    <t>专业序号</t>
    <phoneticPr fontId="3" type="noConversion"/>
  </si>
  <si>
    <t>专业名称</t>
  </si>
  <si>
    <t>科类</t>
  </si>
  <si>
    <t>北京</t>
    <phoneticPr fontId="2" type="noConversion"/>
  </si>
  <si>
    <t>天津</t>
    <phoneticPr fontId="3" type="noConversion"/>
  </si>
  <si>
    <t>河北</t>
  </si>
  <si>
    <t>山西</t>
  </si>
  <si>
    <t>内蒙古</t>
    <phoneticPr fontId="3" type="noConversion"/>
  </si>
  <si>
    <t>辽宁</t>
  </si>
  <si>
    <t>吉林</t>
  </si>
  <si>
    <t>黑龙江</t>
  </si>
  <si>
    <t>上海</t>
    <phoneticPr fontId="2" type="noConversion"/>
  </si>
  <si>
    <t>江苏</t>
  </si>
  <si>
    <t>浙江</t>
    <phoneticPr fontId="3" type="noConversion"/>
  </si>
  <si>
    <t>安徽</t>
  </si>
  <si>
    <t>福建</t>
  </si>
  <si>
    <t>江西</t>
  </si>
  <si>
    <t>山东</t>
  </si>
  <si>
    <t>河南</t>
    <phoneticPr fontId="2" type="noConversion"/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</si>
  <si>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</si>
  <si>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</si>
  <si>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</si>
  <si>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</si>
  <si>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</si>
  <si>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</si>
  <si>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</si>
  <si>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</si>
  <si>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</si>
  <si>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  <phoneticPr fontId="3" type="noConversion"/>
  </si>
  <si>
    <t>陕西</t>
  </si>
  <si>
    <t>青海</t>
  </si>
  <si>
    <t>宁夏</t>
  </si>
  <si>
    <t>法学</t>
    <phoneticPr fontId="3" type="noConversion"/>
  </si>
  <si>
    <t>文史类</t>
  </si>
  <si>
    <t>理工类</t>
  </si>
  <si>
    <t>法学（涉外法治方向）</t>
    <phoneticPr fontId="2" type="noConversion"/>
  </si>
  <si>
    <t>法学（卓越法治基地实验班政府法治方向）</t>
    <phoneticPr fontId="2" type="noConversion"/>
  </si>
  <si>
    <t>法学（卓越法治基地实验班生态环境法治方向）</t>
    <phoneticPr fontId="2" type="noConversion"/>
  </si>
  <si>
    <t>法学（卓越法治基地实验班智慧法治方向）</t>
    <phoneticPr fontId="2" type="noConversion"/>
  </si>
  <si>
    <t>法学（藏汉双语方向 藏区专项）</t>
    <phoneticPr fontId="3" type="noConversion"/>
  </si>
  <si>
    <t>知识产权</t>
    <phoneticPr fontId="2" type="noConversion"/>
  </si>
  <si>
    <t>思想政治教育</t>
    <phoneticPr fontId="2" type="noConversion"/>
  </si>
  <si>
    <t>政治学与行政学</t>
  </si>
  <si>
    <t>社会工作</t>
  </si>
  <si>
    <t>监狱学</t>
    <phoneticPr fontId="3" type="noConversion"/>
  </si>
  <si>
    <t>侦查学</t>
    <phoneticPr fontId="3" type="noConversion"/>
  </si>
  <si>
    <t>禁毒学</t>
    <phoneticPr fontId="2" type="noConversion"/>
  </si>
  <si>
    <t>边防管理（停招）</t>
    <phoneticPr fontId="3" type="noConversion"/>
  </si>
  <si>
    <t>治安学（停招）</t>
    <phoneticPr fontId="3" type="noConversion"/>
  </si>
  <si>
    <t>理工类</t>
    <phoneticPr fontId="2" type="noConversion"/>
  </si>
  <si>
    <t>经济学</t>
    <phoneticPr fontId="3" type="noConversion"/>
  </si>
  <si>
    <t>国际经济与贸易</t>
  </si>
  <si>
    <t>金融学</t>
    <phoneticPr fontId="3" type="noConversion"/>
  </si>
  <si>
    <t>文史类</t>
    <phoneticPr fontId="3" type="noConversion"/>
  </si>
  <si>
    <t>理工类</t>
    <phoneticPr fontId="3" type="noConversion"/>
  </si>
  <si>
    <t>工学</t>
    <phoneticPr fontId="3" type="noConversion"/>
  </si>
  <si>
    <t>刑事科学技术（物证鉴定技术方向）</t>
    <phoneticPr fontId="3" type="noConversion"/>
  </si>
  <si>
    <t>网络安全与执法</t>
    <phoneticPr fontId="3" type="noConversion"/>
  </si>
  <si>
    <t>安全防范工程</t>
    <phoneticPr fontId="3" type="noConversion"/>
  </si>
  <si>
    <t>公安视听技术</t>
    <phoneticPr fontId="3" type="noConversion"/>
  </si>
  <si>
    <t>计算机科学与技术</t>
    <phoneticPr fontId="3" type="noConversion"/>
  </si>
  <si>
    <t>网络空间安全</t>
    <phoneticPr fontId="3" type="noConversion"/>
  </si>
  <si>
    <t>人工智能</t>
    <phoneticPr fontId="2" type="noConversion"/>
  </si>
  <si>
    <t>信息安全</t>
    <phoneticPr fontId="3" type="noConversion"/>
  </si>
  <si>
    <t>管理学</t>
    <phoneticPr fontId="3" type="noConversion"/>
  </si>
  <si>
    <t>信息管理与信息系统</t>
  </si>
  <si>
    <t>工商管理</t>
  </si>
  <si>
    <t>人力资源管理</t>
  </si>
  <si>
    <t>会计学</t>
    <phoneticPr fontId="3" type="noConversion"/>
  </si>
  <si>
    <t>财务管理</t>
  </si>
  <si>
    <t>文史类</t>
    <phoneticPr fontId="2" type="noConversion"/>
  </si>
  <si>
    <t>市场营销</t>
  </si>
  <si>
    <t>物流管理</t>
  </si>
  <si>
    <t>公共事业管理</t>
  </si>
  <si>
    <t>劳动与社会保障</t>
  </si>
  <si>
    <t>行政管理</t>
  </si>
  <si>
    <t>文学</t>
    <phoneticPr fontId="3" type="noConversion"/>
  </si>
  <si>
    <t>英语（法律英语方向）</t>
    <phoneticPr fontId="3" type="noConversion"/>
  </si>
  <si>
    <t>英语（翻译方向）</t>
    <phoneticPr fontId="3" type="noConversion"/>
  </si>
  <si>
    <t>新闻学（法治新闻方向）</t>
    <phoneticPr fontId="3" type="noConversion"/>
  </si>
  <si>
    <t>广告学(媒介经营方向)-停招</t>
    <phoneticPr fontId="3" type="noConversion"/>
  </si>
  <si>
    <t>汉语言文学</t>
  </si>
  <si>
    <t>艺术学</t>
    <phoneticPr fontId="3" type="noConversion"/>
  </si>
  <si>
    <t>视觉传达设计</t>
    <phoneticPr fontId="3" type="noConversion"/>
  </si>
  <si>
    <t>不分文理</t>
    <phoneticPr fontId="3" type="noConversion"/>
  </si>
  <si>
    <t>艺术文</t>
    <phoneticPr fontId="3" type="noConversion"/>
  </si>
  <si>
    <t>环境设计</t>
    <phoneticPr fontId="3" type="noConversion"/>
  </si>
  <si>
    <t>不分文理</t>
    <phoneticPr fontId="2" type="noConversion"/>
  </si>
  <si>
    <t>总计</t>
    <phoneticPr fontId="2" type="noConversion"/>
  </si>
  <si>
    <t>外省</t>
    <phoneticPr fontId="2" type="noConversion"/>
  </si>
  <si>
    <t>甘肃</t>
    <phoneticPr fontId="2" type="noConversion"/>
  </si>
  <si>
    <t>预科转入</t>
    <phoneticPr fontId="2" type="noConversion"/>
  </si>
  <si>
    <t>地方专项</t>
    <phoneticPr fontId="2" type="noConversion"/>
  </si>
  <si>
    <t>老区专项</t>
    <phoneticPr fontId="2" type="noConversion"/>
  </si>
  <si>
    <t>高水平</t>
    <phoneticPr fontId="2" type="noConversion"/>
  </si>
  <si>
    <t>甘肃
普通文理</t>
    <phoneticPr fontId="2" type="noConversion"/>
  </si>
  <si>
    <t>绘画（国画\油画方向）</t>
    <phoneticPr fontId="3" type="noConversion"/>
  </si>
  <si>
    <t>新疆</t>
    <phoneticPr fontId="2" type="noConversion"/>
  </si>
  <si>
    <t>不分
文理</t>
    <phoneticPr fontId="3" type="noConversion"/>
  </si>
  <si>
    <t>法学（其他少数民族专项）</t>
    <phoneticPr fontId="2" type="noConversion"/>
  </si>
  <si>
    <t>文史类</t>
    <phoneticPr fontId="2" type="noConversion"/>
  </si>
  <si>
    <t>南疆单列</t>
    <phoneticPr fontId="2" type="noConversion"/>
  </si>
  <si>
    <t>工学</t>
    <phoneticPr fontId="2" type="noConversion"/>
  </si>
  <si>
    <t>预设班级数</t>
    <phoneticPr fontId="2" type="noConversion"/>
  </si>
  <si>
    <t>剩余座位数</t>
    <phoneticPr fontId="2" type="noConversion"/>
  </si>
  <si>
    <t>每班人数</t>
    <phoneticPr fontId="2" type="noConversion"/>
  </si>
  <si>
    <t>法学院</t>
    <phoneticPr fontId="2" type="noConversion"/>
  </si>
  <si>
    <t>民商法学院</t>
    <phoneticPr fontId="2" type="noConversion"/>
  </si>
  <si>
    <t>丝路法学院</t>
    <phoneticPr fontId="2" type="noConversion"/>
  </si>
  <si>
    <t>环境法学院</t>
    <phoneticPr fontId="2" type="noConversion"/>
  </si>
  <si>
    <t>学院名称</t>
    <phoneticPr fontId="2" type="noConversion"/>
  </si>
  <si>
    <t>马克思主义学院</t>
    <phoneticPr fontId="2" type="noConversion"/>
  </si>
  <si>
    <t>公共管理学院</t>
    <phoneticPr fontId="2" type="noConversion"/>
  </si>
  <si>
    <t>司法警察学院（公安分院）</t>
    <phoneticPr fontId="2" type="noConversion"/>
  </si>
  <si>
    <t>经济学院</t>
    <phoneticPr fontId="2" type="noConversion"/>
  </si>
  <si>
    <t>人工智能学院</t>
    <phoneticPr fontId="2" type="noConversion"/>
  </si>
  <si>
    <t>网络空间安全学院</t>
    <phoneticPr fontId="2" type="noConversion"/>
  </si>
  <si>
    <t>商学院</t>
    <phoneticPr fontId="2" type="noConversion"/>
  </si>
  <si>
    <t>财务管理</t>
    <phoneticPr fontId="3" type="noConversion"/>
  </si>
  <si>
    <t>市场营销</t>
    <phoneticPr fontId="3" type="noConversion"/>
  </si>
  <si>
    <t>物流管理</t>
    <phoneticPr fontId="3" type="noConversion"/>
  </si>
  <si>
    <t>外国语学院</t>
    <phoneticPr fontId="3" type="noConversion"/>
  </si>
  <si>
    <t>文学与新闻传播学院</t>
    <phoneticPr fontId="3" type="noConversion"/>
  </si>
  <si>
    <t>艺术学院</t>
    <phoneticPr fontId="3" type="noConversion"/>
  </si>
  <si>
    <t>计划总数</t>
    <phoneticPr fontId="3" type="noConversion"/>
  </si>
  <si>
    <t xml:space="preserve">1
</t>
    <phoneticPr fontId="2" type="noConversion"/>
  </si>
  <si>
    <t>小计</t>
    <phoneticPr fontId="3" type="noConversion"/>
  </si>
  <si>
    <t>理工类</t>
    <phoneticPr fontId="3" type="noConversion"/>
  </si>
  <si>
    <t>绘画</t>
    <phoneticPr fontId="3" type="noConversion"/>
  </si>
  <si>
    <t>总    计</t>
    <phoneticPr fontId="3" type="noConversion"/>
  </si>
  <si>
    <t>停招专业</t>
    <phoneticPr fontId="3" type="noConversion"/>
  </si>
  <si>
    <t>边防管理</t>
    <phoneticPr fontId="3" type="noConversion"/>
  </si>
  <si>
    <t>治安学</t>
    <phoneticPr fontId="3" type="noConversion"/>
  </si>
  <si>
    <t>广告学(媒介经营方向)</t>
    <phoneticPr fontId="3" type="noConversion"/>
  </si>
  <si>
    <t>甘肃政法大学2021年普通本科招生-分学院分专业计划统计表</t>
    <phoneticPr fontId="3" type="noConversion"/>
  </si>
  <si>
    <t>管理学</t>
    <phoneticPr fontId="2" type="noConversion"/>
  </si>
  <si>
    <t xml:space="preserve"> (5)理工/物理类：836 </t>
  </si>
  <si>
    <t>  (A)艺术(不分文理)/艺术(不分科目类)：138  </t>
    <phoneticPr fontId="2" type="noConversion"/>
  </si>
  <si>
    <t>总计划数：2900</t>
    <phoneticPr fontId="2" type="noConversion"/>
  </si>
  <si>
    <r>
      <t>甘肃</t>
    </r>
    <r>
      <rPr>
        <sz val="11"/>
        <color rgb="FF333333"/>
        <rFont val="Tahoma"/>
        <family val="2"/>
      </rPr>
      <t> 已编制计划数：</t>
    </r>
    <r>
      <rPr>
        <b/>
        <sz val="11"/>
        <color rgb="FFFF0000"/>
        <rFont val="Tahoma"/>
        <family val="2"/>
      </rPr>
      <t>2155</t>
    </r>
  </si>
  <si>
    <r>
      <rPr>
        <sz val="11"/>
        <color rgb="FF333333"/>
        <rFont val="Tahoma"/>
        <family val="2"/>
      </rPr>
      <t xml:space="preserve"> (1)</t>
    </r>
    <r>
      <rPr>
        <sz val="11"/>
        <color rgb="FF333333"/>
        <rFont val="Microsoft YaHei UI"/>
        <family val="2"/>
        <charset val="134"/>
      </rPr>
      <t>文史</t>
    </r>
    <r>
      <rPr>
        <sz val="11"/>
        <color rgb="FF333333"/>
        <rFont val="Tahoma"/>
        <family val="2"/>
      </rPr>
      <t>/</t>
    </r>
    <r>
      <rPr>
        <sz val="11"/>
        <color rgb="FF333333"/>
        <rFont val="Microsoft YaHei UI"/>
        <family val="2"/>
        <charset val="134"/>
      </rPr>
      <t>历史类：</t>
    </r>
    <r>
      <rPr>
        <b/>
        <sz val="11"/>
        <color rgb="FFFF0000"/>
        <rFont val="Tahoma"/>
        <family val="2"/>
      </rPr>
      <t>1181</t>
    </r>
    <r>
      <rPr>
        <sz val="11"/>
        <color rgb="FF333333"/>
        <rFont val="Tahoma"/>
        <family val="2"/>
      </rPr>
      <t>      </t>
    </r>
    <phoneticPr fontId="2" type="noConversion"/>
  </si>
  <si>
    <t>序号</t>
    <phoneticPr fontId="2" type="noConversion"/>
  </si>
  <si>
    <t>省份</t>
    <phoneticPr fontId="2" type="noConversion"/>
  </si>
  <si>
    <r>
      <t>2021</t>
    </r>
    <r>
      <rPr>
        <b/>
        <sz val="9"/>
        <color theme="1"/>
        <rFont val="黑体"/>
        <family val="3"/>
        <charset val="134"/>
      </rPr>
      <t>年计划数</t>
    </r>
    <phoneticPr fontId="2" type="noConversion"/>
  </si>
  <si>
    <t>刑事科学技术
（物证鉴定技术方向）</t>
    <phoneticPr fontId="3" type="noConversion"/>
  </si>
  <si>
    <r>
      <t>甘肃政法大学2021年普通本科分省分专业计划</t>
    </r>
    <r>
      <rPr>
        <b/>
        <sz val="14"/>
        <color rgb="FFFF0000"/>
        <rFont val="黑体"/>
        <family val="3"/>
        <charset val="134"/>
      </rPr>
      <t>统计表</t>
    </r>
    <phoneticPr fontId="2" type="noConversion"/>
  </si>
  <si>
    <t>经济学
114人
占比
3.9%</t>
    <phoneticPr fontId="3" type="noConversion"/>
  </si>
  <si>
    <r>
      <t xml:space="preserve">法学
</t>
    </r>
    <r>
      <rPr>
        <b/>
        <sz val="9"/>
        <rFont val="黑体"/>
        <family val="3"/>
        <charset val="134"/>
      </rPr>
      <t>1433人</t>
    </r>
    <r>
      <rPr>
        <b/>
        <sz val="10"/>
        <rFont val="黑体"/>
        <family val="3"/>
        <charset val="134"/>
      </rPr>
      <t xml:space="preserve">
占比
49.4%</t>
    </r>
    <phoneticPr fontId="3" type="noConversion"/>
  </si>
  <si>
    <t>工学
455人
占比
15.7%</t>
    <phoneticPr fontId="3" type="noConversion"/>
  </si>
  <si>
    <t>管理学
497人
占比
17.1%</t>
    <phoneticPr fontId="2" type="noConversion"/>
  </si>
  <si>
    <t>文学
245人
占比
8.4%</t>
    <phoneticPr fontId="3" type="noConversion"/>
  </si>
  <si>
    <t>艺术学
156人
占比
5.4%</t>
    <phoneticPr fontId="3" type="noConversion"/>
  </si>
  <si>
    <r>
      <t xml:space="preserve">高水平
</t>
    </r>
    <r>
      <rPr>
        <b/>
        <u/>
        <sz val="8"/>
        <color theme="1"/>
        <rFont val="黑体"/>
        <family val="3"/>
        <charset val="134"/>
      </rPr>
      <t>不分省</t>
    </r>
    <phoneticPr fontId="2" type="noConversion"/>
  </si>
  <si>
    <t>外省：622</t>
    <phoneticPr fontId="2" type="noConversion"/>
  </si>
  <si>
    <t>预科转入：99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</si>
</sst>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62" x14ac:knownFonts="1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9"/>
      <color theme="1"/>
      <name val="等线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黑体"/>
      <family val="3"/>
      <charset val="134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sz val="10"/>
      <color rgb="FF9C0006"/>
      <name val="Times New Roman"/>
      <family val="1"/>
    </font>
    <font>
      <b/>
      <sz val="8"/>
      <name val="等线"/>
      <family val="3"/>
      <charset val="134"/>
      <scheme val="minor"/>
    </font>
    <font>
      <b/>
      <sz val="6"/>
      <name val="黑体"/>
      <family val="3"/>
      <charset val="134"/>
    </font>
    <font>
      <b/>
      <sz val="6"/>
      <name val="等线"/>
      <family val="3"/>
      <charset val="134"/>
      <scheme val="minor"/>
    </font>
    <font>
      <b/>
      <sz val="6"/>
      <color rgb="FF9C0006"/>
      <name val="等线"/>
      <family val="2"/>
      <charset val="134"/>
      <scheme val="minor"/>
    </font>
    <font>
      <b/>
      <sz val="6"/>
      <color theme="1"/>
      <name val="等线"/>
      <family val="2"/>
      <scheme val="minor"/>
    </font>
    <font>
      <b/>
      <sz val="6"/>
      <color theme="1"/>
      <name val="等线"/>
      <family val="3"/>
      <charset val="134"/>
      <scheme val="minor"/>
    </font>
    <font>
      <sz val="6"/>
      <color theme="1"/>
      <name val="等线"/>
      <family val="2"/>
      <scheme val="minor"/>
    </font>
    <font>
      <b/>
      <sz val="8"/>
      <color rgb="FF9C0006"/>
      <name val="等线"/>
      <family val="3"/>
      <charset val="134"/>
      <scheme val="minor"/>
    </font>
    <font>
      <b/>
      <sz val="6"/>
      <color rgb="FF9C0006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6"/>
      <color rgb="FFFF0000"/>
      <name val="黑体"/>
      <family val="3"/>
      <charset val="134"/>
    </font>
    <font>
      <b/>
      <sz val="8"/>
      <color rgb="FF9C0006"/>
      <name val="Times New Roman"/>
      <family val="1"/>
    </font>
    <font>
      <sz val="8"/>
      <color theme="1"/>
      <name val="等线"/>
      <family val="2"/>
      <scheme val="minor"/>
    </font>
    <font>
      <b/>
      <sz val="8"/>
      <color theme="1"/>
      <name val="宋体"/>
      <family val="1"/>
      <charset val="134"/>
    </font>
    <font>
      <b/>
      <sz val="8"/>
      <color rgb="FFFF0000"/>
      <name val="Times New Roman"/>
      <family val="1"/>
    </font>
    <font>
      <sz val="14"/>
      <color theme="1"/>
      <name val="等线"/>
      <family val="2"/>
      <scheme val="minor"/>
    </font>
    <font>
      <b/>
      <u/>
      <sz val="8"/>
      <color rgb="FFFF0000"/>
      <name val="Times New Roman"/>
      <family val="1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b/>
      <sz val="9"/>
      <color rgb="FF9C0006"/>
      <name val="等线"/>
      <family val="2"/>
      <charset val="134"/>
      <scheme val="minor"/>
    </font>
    <font>
      <b/>
      <sz val="9"/>
      <color theme="1"/>
      <name val="Times New Roman"/>
      <family val="1"/>
    </font>
    <font>
      <b/>
      <sz val="6"/>
      <name val="Times New Roman"/>
      <family val="1"/>
    </font>
    <font>
      <sz val="10"/>
      <color theme="1"/>
      <name val="等线"/>
      <family val="3"/>
      <charset val="134"/>
      <scheme val="minor"/>
    </font>
    <font>
      <sz val="9"/>
      <color theme="1"/>
      <name val="Times New Roman"/>
      <family val="1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rgb="FF9C0006"/>
      <name val="宋体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b/>
      <sz val="6"/>
      <color theme="8"/>
      <name val="黑体"/>
      <family val="3"/>
      <charset val="134"/>
    </font>
    <font>
      <b/>
      <sz val="6"/>
      <color theme="8"/>
      <name val="等线"/>
      <family val="2"/>
      <scheme val="minor"/>
    </font>
    <font>
      <b/>
      <sz val="8"/>
      <color theme="1"/>
      <name val="宋体"/>
      <family val="3"/>
      <charset val="134"/>
    </font>
    <font>
      <b/>
      <sz val="11"/>
      <name val="宋体"/>
      <family val="1"/>
      <charset val="134"/>
    </font>
    <font>
      <b/>
      <sz val="11"/>
      <name val="Times New Roman"/>
      <family val="1"/>
    </font>
    <font>
      <b/>
      <sz val="11"/>
      <color rgb="FF9C0006"/>
      <name val="宋体"/>
      <family val="1"/>
      <charset val="134"/>
    </font>
    <font>
      <b/>
      <sz val="11"/>
      <color rgb="FF9C0006"/>
      <name val="Times New Roman"/>
      <family val="1"/>
    </font>
    <font>
      <b/>
      <sz val="12"/>
      <color theme="1"/>
      <name val="黑体"/>
      <family val="3"/>
      <charset val="134"/>
    </font>
    <font>
      <b/>
      <sz val="9"/>
      <name val="等线"/>
      <family val="3"/>
      <charset val="134"/>
      <scheme val="minor"/>
    </font>
    <font>
      <sz val="11"/>
      <color rgb="FF333333"/>
      <name val="Tahoma"/>
      <family val="2"/>
    </font>
    <font>
      <b/>
      <sz val="11"/>
      <color rgb="FFFF0000"/>
      <name val="Tahoma"/>
      <family val="2"/>
    </font>
    <font>
      <sz val="11"/>
      <color rgb="FF333333"/>
      <name val="Tahoma"/>
      <family val="2"/>
      <charset val="134"/>
    </font>
    <font>
      <sz val="11"/>
      <color rgb="FF333333"/>
      <name val="Microsoft YaHei UI"/>
      <family val="2"/>
      <charset val="134"/>
    </font>
    <font>
      <b/>
      <sz val="14"/>
      <color theme="1"/>
      <name val="黑体"/>
      <family val="3"/>
      <charset val="134"/>
    </font>
    <font>
      <b/>
      <sz val="8"/>
      <color theme="1"/>
      <name val="黑体"/>
      <family val="3"/>
      <charset val="134"/>
    </font>
    <font>
      <b/>
      <sz val="6"/>
      <color theme="1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6"/>
      <color theme="1"/>
      <name val="Times New Roman"/>
      <family val="1"/>
    </font>
    <font>
      <b/>
      <sz val="9"/>
      <color theme="1"/>
      <name val="等线"/>
      <family val="2"/>
      <scheme val="minor"/>
    </font>
    <font>
      <b/>
      <sz val="14"/>
      <color rgb="FFFF0000"/>
      <name val="黑体"/>
      <family val="3"/>
      <charset val="134"/>
    </font>
    <font>
      <b/>
      <u/>
      <sz val="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2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9" fillId="0" borderId="1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11" fillId="2" borderId="1" xfId="1" applyFont="1" applyBorder="1" applyAlignment="1">
      <alignment horizontal="center" vertical="center" wrapText="1" shrinkToFit="1"/>
    </xf>
    <xf numFmtId="0" fontId="15" fillId="2" borderId="1" xfId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12" fillId="0" borderId="1" xfId="0" applyFont="1" applyBorder="1" applyAlignment="1">
      <alignment horizontal="center" vertical="center" wrapText="1" shrinkToFit="1"/>
    </xf>
    <xf numFmtId="0" fontId="20" fillId="2" borderId="1" xfId="1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22" fillId="0" borderId="5" xfId="0" applyFont="1" applyBorder="1" applyAlignment="1" applyProtection="1">
      <alignment horizontal="center" vertical="center" wrapText="1" shrinkToFit="1"/>
      <protection locked="0"/>
    </xf>
    <xf numFmtId="0" fontId="13" fillId="0" borderId="9" xfId="0" applyFont="1" applyBorder="1" applyAlignment="1" applyProtection="1">
      <alignment horizontal="center" vertical="center" wrapText="1" shrinkToFi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shrinkToFit="1"/>
    </xf>
    <xf numFmtId="0" fontId="24" fillId="0" borderId="0" xfId="0" applyFont="1"/>
    <xf numFmtId="0" fontId="6" fillId="0" borderId="3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shrinkToFit="1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 shrinkToFi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>
      <alignment horizontal="center" vertical="center" wrapText="1" shrinkToFit="1"/>
    </xf>
    <xf numFmtId="0" fontId="24" fillId="0" borderId="1" xfId="0" applyFont="1" applyBorder="1"/>
    <xf numFmtId="0" fontId="34" fillId="0" borderId="0" xfId="0" applyFont="1" applyAlignment="1">
      <alignment vertical="center" wrapText="1"/>
    </xf>
    <xf numFmtId="0" fontId="35" fillId="0" borderId="0" xfId="0" applyFont="1"/>
    <xf numFmtId="0" fontId="30" fillId="0" borderId="1" xfId="0" applyFont="1" applyBorder="1" applyAlignment="1">
      <alignment horizontal="center" vertical="center" wrapText="1" shrinkToFit="1"/>
    </xf>
    <xf numFmtId="0" fontId="32" fillId="0" borderId="1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 wrapText="1" shrinkToFit="1"/>
      <protection locked="0"/>
    </xf>
    <xf numFmtId="0" fontId="36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38" fillId="2" borderId="1" xfId="1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 wrapText="1" shrinkToFit="1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12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shrinkToFit="1"/>
    </xf>
    <xf numFmtId="0" fontId="0" fillId="0" borderId="1" xfId="0" applyBorder="1"/>
    <xf numFmtId="0" fontId="0" fillId="0" borderId="0" xfId="0" applyFont="1"/>
    <xf numFmtId="177" fontId="55" fillId="0" borderId="1" xfId="0" applyNumberFormat="1" applyFont="1" applyBorder="1" applyAlignment="1" applyProtection="1">
      <alignment horizontal="center" vertical="center" wrapText="1" shrinkToFit="1"/>
      <protection locked="0"/>
    </xf>
    <xf numFmtId="177" fontId="56" fillId="0" borderId="0" xfId="0" applyNumberFormat="1" applyFont="1" applyAlignment="1" applyProtection="1">
      <alignment horizontal="center" vertical="center" wrapText="1" shrinkToFit="1"/>
      <protection locked="0"/>
    </xf>
    <xf numFmtId="177" fontId="32" fillId="0" borderId="1" xfId="0" applyNumberFormat="1" applyFont="1" applyBorder="1" applyAlignment="1" applyProtection="1">
      <alignment horizontal="center" vertical="center" wrapText="1" shrinkToFit="1"/>
      <protection locked="0"/>
    </xf>
    <xf numFmtId="177" fontId="58" fillId="0" borderId="0" xfId="0" applyNumberFormat="1" applyFont="1" applyAlignment="1" applyProtection="1">
      <alignment horizontal="center" vertical="center" wrapText="1" shrinkToFit="1"/>
      <protection locked="0"/>
    </xf>
    <xf numFmtId="177" fontId="14" fillId="0" borderId="1" xfId="0" applyNumberFormat="1" applyFont="1" applyBorder="1" applyAlignment="1">
      <alignment horizontal="center" vertical="center" wrapText="1" shrinkToFit="1"/>
    </xf>
    <xf numFmtId="177" fontId="30" fillId="0" borderId="1" xfId="0" applyNumberFormat="1" applyFont="1" applyBorder="1" applyAlignment="1">
      <alignment horizontal="center" vertical="center" wrapText="1" shrinkToFit="1"/>
    </xf>
    <xf numFmtId="177" fontId="32" fillId="0" borderId="1" xfId="0" applyNumberFormat="1" applyFont="1" applyBorder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177" fontId="57" fillId="0" borderId="1" xfId="0" applyNumberFormat="1" applyFont="1" applyBorder="1" applyAlignment="1" applyProtection="1">
      <alignment horizontal="center" vertical="center" wrapText="1" shrinkToFit="1"/>
      <protection locked="0"/>
    </xf>
    <xf numFmtId="177" fontId="9" fillId="0" borderId="0" xfId="0" applyNumberFormat="1" applyFont="1" applyAlignment="1">
      <alignment horizontal="center" vertical="center" wrapText="1" shrinkToFit="1"/>
    </xf>
    <xf numFmtId="177" fontId="59" fillId="0" borderId="1" xfId="0" applyNumberFormat="1" applyFont="1" applyBorder="1" applyAlignment="1" applyProtection="1">
      <alignment horizontal="center" vertical="center"/>
      <protection locked="0"/>
    </xf>
    <xf numFmtId="177" fontId="12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21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7" fontId="32" fillId="0" borderId="1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/>
    <xf numFmtId="177" fontId="0" fillId="0" borderId="0" xfId="0" applyNumberFormat="1"/>
    <xf numFmtId="177" fontId="18" fillId="0" borderId="0" xfId="0" applyNumberFormat="1" applyFont="1"/>
    <xf numFmtId="177" fontId="5" fillId="0" borderId="0" xfId="0" applyNumberFormat="1" applyFont="1"/>
    <xf numFmtId="177" fontId="14" fillId="0" borderId="1" xfId="0" applyNumberFormat="1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77" fontId="30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49" fillId="0" borderId="1" xfId="0" applyNumberFormat="1" applyFont="1" applyBorder="1" applyAlignment="1">
      <alignment horizontal="center" vertical="center" wrapText="1" shrinkToFit="1"/>
    </xf>
    <xf numFmtId="177" fontId="30" fillId="0" borderId="2" xfId="0" applyNumberFormat="1" applyFont="1" applyBorder="1" applyAlignment="1">
      <alignment horizontal="center" vertical="center" wrapText="1" shrinkToFit="1"/>
    </xf>
    <xf numFmtId="177" fontId="30" fillId="0" borderId="3" xfId="0" applyNumberFormat="1" applyFont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wrapText="1" shrinkToFit="1"/>
    </xf>
    <xf numFmtId="177" fontId="12" fillId="0" borderId="1" xfId="0" applyNumberFormat="1" applyFont="1" applyBorder="1" applyAlignment="1">
      <alignment horizontal="center" vertical="center" wrapText="1" shrinkToFit="1"/>
    </xf>
    <xf numFmtId="177" fontId="30" fillId="0" borderId="4" xfId="0" applyNumberFormat="1" applyFont="1" applyBorder="1" applyAlignment="1">
      <alignment horizontal="center" vertical="center" wrapText="1" shrinkToFit="1"/>
    </xf>
    <xf numFmtId="177" fontId="14" fillId="0" borderId="1" xfId="0" applyNumberFormat="1" applyFont="1" applyBorder="1" applyAlignment="1">
      <alignment horizontal="center" vertical="center" wrapText="1" shrinkToFit="1"/>
    </xf>
    <xf numFmtId="177" fontId="7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177" fontId="32" fillId="0" borderId="2" xfId="0" applyNumberFormat="1" applyFont="1" applyBorder="1" applyAlignment="1">
      <alignment horizontal="center" vertical="center"/>
    </xf>
    <xf numFmtId="177" fontId="32" fillId="0" borderId="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center" vertical="center" wrapText="1" shrinkToFit="1"/>
    </xf>
    <xf numFmtId="177" fontId="4" fillId="0" borderId="3" xfId="0" applyNumberFormat="1" applyFont="1" applyBorder="1" applyAlignment="1">
      <alignment horizontal="center" vertical="center" wrapText="1" shrinkToFit="1"/>
    </xf>
    <xf numFmtId="177" fontId="29" fillId="0" borderId="1" xfId="0" applyNumberFormat="1" applyFont="1" applyBorder="1" applyAlignment="1">
      <alignment horizontal="center" vertical="center" wrapText="1" shrinkToFit="1"/>
    </xf>
    <xf numFmtId="177" fontId="21" fillId="0" borderId="1" xfId="0" applyNumberFormat="1" applyFont="1" applyBorder="1" applyAlignment="1">
      <alignment horizontal="center" vertical="center" shrinkToFit="1"/>
    </xf>
    <xf numFmtId="177" fontId="54" fillId="0" borderId="0" xfId="0" applyNumberFormat="1" applyFont="1" applyAlignment="1">
      <alignment horizontal="center" vertical="top"/>
    </xf>
    <xf numFmtId="177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177" fontId="13" fillId="0" borderId="1" xfId="0" applyNumberFormat="1" applyFont="1" applyBorder="1" applyAlignment="1" applyProtection="1">
      <alignment horizontal="center" vertical="center" wrapText="1" shrinkToFit="1"/>
      <protection locked="0"/>
    </xf>
    <xf numFmtId="177" fontId="57" fillId="0" borderId="1" xfId="0" applyNumberFormat="1" applyFont="1" applyBorder="1" applyAlignment="1" applyProtection="1">
      <alignment horizontal="center" vertical="center" wrapText="1" shrinkToFit="1"/>
      <protection locked="0"/>
    </xf>
    <xf numFmtId="177" fontId="32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30" fillId="0" borderId="2" xfId="0" applyFont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 shrinkToFit="1"/>
    </xf>
    <xf numFmtId="0" fontId="40" fillId="0" borderId="5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 shrinkToFit="1"/>
    </xf>
    <xf numFmtId="0" fontId="30" fillId="0" borderId="1" xfId="0" applyFont="1" applyBorder="1" applyAlignment="1">
      <alignment horizontal="center" vertical="center" wrapText="1" shrinkToFit="1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 shrinkToFit="1"/>
    </xf>
    <xf numFmtId="0" fontId="36" fillId="0" borderId="3" xfId="0" applyFont="1" applyBorder="1" applyAlignment="1">
      <alignment horizontal="center" vertical="center" wrapText="1" shrinkToFit="1"/>
    </xf>
    <xf numFmtId="0" fontId="40" fillId="0" borderId="3" xfId="0" applyFont="1" applyBorder="1" applyAlignment="1">
      <alignment horizontal="center" vertical="center" wrapText="1"/>
    </xf>
    <xf numFmtId="0" fontId="31" fillId="2" borderId="6" xfId="1" applyFont="1" applyBorder="1" applyAlignment="1">
      <alignment horizontal="center" vertical="center" wrapText="1" shrinkToFit="1"/>
    </xf>
    <xf numFmtId="0" fontId="31" fillId="2" borderId="10" xfId="1" applyFont="1" applyBorder="1" applyAlignment="1">
      <alignment horizontal="center" vertical="center" wrapText="1" shrinkToFit="1"/>
    </xf>
    <xf numFmtId="0" fontId="31" fillId="2" borderId="11" xfId="1" applyFont="1" applyBorder="1" applyAlignment="1">
      <alignment horizontal="center" vertical="center" wrapText="1" shrinkToFit="1"/>
    </xf>
    <xf numFmtId="0" fontId="31" fillId="2" borderId="8" xfId="1" applyFont="1" applyBorder="1" applyAlignment="1">
      <alignment horizontal="center" vertical="center" wrapText="1" shrinkToFit="1"/>
    </xf>
    <xf numFmtId="0" fontId="31" fillId="2" borderId="0" xfId="1" applyFont="1" applyBorder="1" applyAlignment="1">
      <alignment horizontal="center" vertical="center" wrapText="1" shrinkToFit="1"/>
    </xf>
    <xf numFmtId="0" fontId="31" fillId="2" borderId="15" xfId="1" applyFont="1" applyBorder="1" applyAlignment="1">
      <alignment horizontal="center" vertical="center" wrapText="1" shrinkToFit="1"/>
    </xf>
    <xf numFmtId="0" fontId="31" fillId="2" borderId="7" xfId="1" applyFont="1" applyBorder="1" applyAlignment="1">
      <alignment horizontal="center" vertical="center" wrapText="1" shrinkToFit="1"/>
    </xf>
    <xf numFmtId="0" fontId="31" fillId="2" borderId="12" xfId="1" applyFont="1" applyBorder="1" applyAlignment="1">
      <alignment horizontal="center" vertical="center" wrapText="1" shrinkToFit="1"/>
    </xf>
    <xf numFmtId="0" fontId="31" fillId="2" borderId="13" xfId="1" applyFont="1" applyBorder="1" applyAlignment="1">
      <alignment horizontal="center" vertical="center" wrapText="1" shrinkToFit="1"/>
    </xf>
    <xf numFmtId="0" fontId="46" fillId="2" borderId="6" xfId="1" applyFont="1" applyBorder="1" applyAlignment="1">
      <alignment horizontal="center" vertical="center" wrapText="1" shrinkToFit="1"/>
    </xf>
    <xf numFmtId="0" fontId="47" fillId="2" borderId="11" xfId="1" applyFont="1" applyBorder="1" applyAlignment="1">
      <alignment horizontal="center" vertical="center" wrapText="1" shrinkToFit="1"/>
    </xf>
    <xf numFmtId="0" fontId="47" fillId="2" borderId="8" xfId="1" applyFont="1" applyBorder="1" applyAlignment="1">
      <alignment horizontal="center" vertical="center" wrapText="1" shrinkToFit="1"/>
    </xf>
    <xf numFmtId="0" fontId="47" fillId="2" borderId="15" xfId="1" applyFont="1" applyBorder="1" applyAlignment="1">
      <alignment horizontal="center" vertical="center" wrapText="1" shrinkToFit="1"/>
    </xf>
    <xf numFmtId="0" fontId="47" fillId="2" borderId="7" xfId="1" applyFont="1" applyBorder="1" applyAlignment="1">
      <alignment horizontal="center" vertical="center" wrapText="1" shrinkToFit="1"/>
    </xf>
    <xf numFmtId="0" fontId="47" fillId="2" borderId="13" xfId="1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8" fillId="2" borderId="2" xfId="1" applyFont="1" applyBorder="1" applyAlignment="1">
      <alignment horizontal="center" vertical="center" wrapText="1" shrinkToFit="1"/>
    </xf>
    <xf numFmtId="0" fontId="38" fillId="2" borderId="3" xfId="1" applyFont="1" applyBorder="1" applyAlignment="1">
      <alignment horizontal="center" vertical="center" wrapText="1" shrinkToFit="1"/>
    </xf>
    <xf numFmtId="0" fontId="48" fillId="0" borderId="1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 shrinkToFit="1"/>
    </xf>
    <xf numFmtId="0" fontId="45" fillId="0" borderId="14" xfId="0" applyFont="1" applyBorder="1" applyAlignment="1">
      <alignment horizontal="center" vertical="center" wrapText="1" shrinkToFit="1"/>
    </xf>
    <xf numFmtId="0" fontId="45" fillId="0" borderId="9" xfId="0" applyFont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9" fillId="0" borderId="1" xfId="0" applyFont="1" applyBorder="1" applyAlignment="1">
      <alignment horizontal="center" vertical="center" wrapText="1" shrinkToFit="1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13" fillId="0" borderId="2" xfId="0" applyFont="1" applyBorder="1" applyAlignment="1" applyProtection="1">
      <alignment horizontal="center" vertical="center" wrapText="1" shrinkToFit="1"/>
      <protection locked="0"/>
    </xf>
    <xf numFmtId="0" fontId="13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1" fillId="2" borderId="2" xfId="1" applyFont="1" applyBorder="1" applyAlignment="1">
      <alignment horizontal="center" vertical="center" wrapText="1" shrinkToFit="1"/>
    </xf>
    <xf numFmtId="0" fontId="11" fillId="2" borderId="3" xfId="1" applyFont="1" applyBorder="1" applyAlignment="1">
      <alignment horizontal="center" vertical="center" wrapText="1" shrinkToFit="1"/>
    </xf>
    <xf numFmtId="0" fontId="19" fillId="2" borderId="2" xfId="1" applyFont="1" applyBorder="1" applyAlignment="1">
      <alignment horizontal="center" vertical="center" wrapText="1" shrinkToFit="1"/>
    </xf>
    <xf numFmtId="0" fontId="19" fillId="2" borderId="3" xfId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3" fillId="2" borderId="6" xfId="1" applyFont="1" applyBorder="1" applyAlignment="1">
      <alignment horizontal="center" vertical="center" wrapText="1" shrinkToFit="1"/>
    </xf>
    <xf numFmtId="0" fontId="23" fillId="2" borderId="10" xfId="1" applyFont="1" applyBorder="1" applyAlignment="1">
      <alignment horizontal="center" vertical="center" wrapText="1" shrinkToFit="1"/>
    </xf>
    <xf numFmtId="0" fontId="23" fillId="2" borderId="11" xfId="1" applyFont="1" applyBorder="1" applyAlignment="1">
      <alignment horizontal="center" vertical="center" wrapText="1" shrinkToFit="1"/>
    </xf>
    <xf numFmtId="0" fontId="23" fillId="2" borderId="7" xfId="1" applyFont="1" applyBorder="1" applyAlignment="1">
      <alignment horizontal="center" vertical="center" wrapText="1" shrinkToFit="1"/>
    </xf>
    <xf numFmtId="0" fontId="23" fillId="2" borderId="12" xfId="1" applyFont="1" applyBorder="1" applyAlignment="1">
      <alignment horizontal="center" vertical="center" wrapText="1" shrinkToFit="1"/>
    </xf>
    <xf numFmtId="0" fontId="23" fillId="2" borderId="13" xfId="1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3" fillId="2" borderId="5" xfId="1" applyFont="1" applyBorder="1" applyAlignment="1">
      <alignment horizontal="center" vertical="center" wrapText="1" shrinkToFit="1"/>
    </xf>
    <xf numFmtId="0" fontId="23" fillId="2" borderId="14" xfId="1" applyFont="1" applyBorder="1" applyAlignment="1">
      <alignment horizontal="center" vertical="center" wrapText="1" shrinkToFit="1"/>
    </xf>
    <xf numFmtId="0" fontId="23" fillId="2" borderId="9" xfId="1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</cellXfs>
  <cellStyles count="2">
    <cellStyle name="差" xfId="1" builtinId="2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9991-4AD5-4A58-BF48-7079ED0EC00F}">
  <dimension ref="A1:P71"/>
  <sheetViews>
    <sheetView tabSelected="1" topLeftCell="A33" zoomScale="115" zoomScaleNormal="115" workbookViewId="0">
      <selection activeCell="S45" sqref="S45"/>
    </sheetView>
  </sheetViews>
  <sheetFormatPr defaultRowHeight="13.8" x14ac:dyDescent="0.25"/>
  <cols>
    <col min="1" max="1" width="6.77734375" style="94" customWidth="1"/>
    <col min="2" max="2" width="4.21875" style="94" customWidth="1"/>
    <col min="3" max="3" width="18.33203125" style="94" customWidth="1"/>
    <col min="4" max="4" width="5.88671875" style="95" customWidth="1"/>
    <col min="5" max="10" width="5" style="96" customWidth="1"/>
    <col min="11" max="11" width="6.109375" style="96" customWidth="1"/>
    <col min="12" max="12" width="5" style="96" customWidth="1"/>
    <col min="13" max="13" width="3.33203125" style="94" customWidth="1"/>
    <col min="14" max="14" width="3.5546875" style="94" bestFit="1" customWidth="1"/>
    <col min="15" max="15" width="6.33203125" style="94" bestFit="1" customWidth="1"/>
    <col min="16" max="16" width="4.6640625" style="75" customWidth="1"/>
  </cols>
  <sheetData>
    <row r="1" spans="1:16" ht="25.2" customHeight="1" x14ac:dyDescent="0.25">
      <c r="A1" s="120" t="s">
        <v>146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28.8" x14ac:dyDescent="0.25">
      <c r="A2" s="121" t="s">
        <v>0</v>
      </c>
      <c r="B2" s="121" t="s">
        <v>1</v>
      </c>
      <c r="C2" s="121" t="s">
        <v>2</v>
      </c>
      <c r="D2" s="122" t="s">
        <v>3</v>
      </c>
      <c r="E2" s="72" t="s">
        <v>89</v>
      </c>
      <c r="F2" s="72" t="s">
        <v>90</v>
      </c>
      <c r="G2" s="72" t="s">
        <v>92</v>
      </c>
      <c r="H2" s="72" t="s">
        <v>91</v>
      </c>
      <c r="I2" s="72" t="s">
        <v>93</v>
      </c>
      <c r="J2" s="72" t="s">
        <v>94</v>
      </c>
      <c r="K2" s="72" t="s">
        <v>153</v>
      </c>
      <c r="L2" s="72" t="s">
        <v>96</v>
      </c>
      <c r="M2" s="73"/>
      <c r="N2" s="123" t="s">
        <v>142</v>
      </c>
      <c r="O2" s="123" t="s">
        <v>143</v>
      </c>
      <c r="P2" s="124" t="s">
        <v>144</v>
      </c>
    </row>
    <row r="3" spans="1:16" x14ac:dyDescent="0.25">
      <c r="A3" s="121"/>
      <c r="B3" s="121"/>
      <c r="C3" s="121"/>
      <c r="D3" s="122"/>
      <c r="E3" s="74">
        <v>2900</v>
      </c>
      <c r="F3" s="74">
        <v>622</v>
      </c>
      <c r="G3" s="74">
        <v>99</v>
      </c>
      <c r="H3" s="74">
        <v>2155</v>
      </c>
      <c r="I3" s="74">
        <v>60</v>
      </c>
      <c r="J3" s="74">
        <v>30</v>
      </c>
      <c r="K3" s="74">
        <v>24</v>
      </c>
      <c r="L3" s="74">
        <v>2065</v>
      </c>
      <c r="M3" s="75"/>
      <c r="N3" s="123"/>
      <c r="O3" s="123"/>
      <c r="P3" s="124"/>
    </row>
    <row r="4" spans="1:16" ht="12" customHeight="1" x14ac:dyDescent="0.25">
      <c r="A4" s="107" t="s">
        <v>148</v>
      </c>
      <c r="B4" s="103">
        <v>1</v>
      </c>
      <c r="C4" s="108" t="s">
        <v>33</v>
      </c>
      <c r="D4" s="76" t="s">
        <v>34</v>
      </c>
      <c r="E4" s="105">
        <v>660</v>
      </c>
      <c r="F4" s="105">
        <v>246</v>
      </c>
      <c r="G4" s="105">
        <v>36</v>
      </c>
      <c r="H4" s="105">
        <v>354</v>
      </c>
      <c r="I4" s="77">
        <v>4</v>
      </c>
      <c r="J4" s="77">
        <v>2</v>
      </c>
      <c r="K4" s="77"/>
      <c r="L4" s="78">
        <v>245</v>
      </c>
      <c r="M4" s="79"/>
      <c r="N4" s="78">
        <v>1</v>
      </c>
      <c r="O4" s="80" t="s">
        <v>4</v>
      </c>
      <c r="P4" s="74">
        <v>5</v>
      </c>
    </row>
    <row r="5" spans="1:16" ht="12" customHeight="1" x14ac:dyDescent="0.25">
      <c r="A5" s="107"/>
      <c r="B5" s="103"/>
      <c r="C5" s="108"/>
      <c r="D5" s="76" t="s">
        <v>35</v>
      </c>
      <c r="E5" s="106"/>
      <c r="F5" s="106"/>
      <c r="G5" s="106"/>
      <c r="H5" s="106"/>
      <c r="I5" s="77">
        <v>1</v>
      </c>
      <c r="J5" s="77">
        <v>1</v>
      </c>
      <c r="K5" s="77"/>
      <c r="L5" s="77">
        <v>101</v>
      </c>
      <c r="M5" s="81"/>
      <c r="N5" s="78">
        <v>2</v>
      </c>
      <c r="O5" s="80" t="s">
        <v>5</v>
      </c>
      <c r="P5" s="74">
        <v>15</v>
      </c>
    </row>
    <row r="6" spans="1:16" ht="12" customHeight="1" x14ac:dyDescent="0.25">
      <c r="A6" s="107"/>
      <c r="B6" s="103"/>
      <c r="C6" s="108" t="s">
        <v>36</v>
      </c>
      <c r="D6" s="76" t="s">
        <v>34</v>
      </c>
      <c r="E6" s="105">
        <v>55</v>
      </c>
      <c r="F6" s="105">
        <v>36</v>
      </c>
      <c r="G6" s="105"/>
      <c r="H6" s="105">
        <v>19</v>
      </c>
      <c r="I6" s="77">
        <v>4</v>
      </c>
      <c r="J6" s="77">
        <v>2</v>
      </c>
      <c r="K6" s="77"/>
      <c r="L6" s="77">
        <v>8</v>
      </c>
      <c r="M6" s="81"/>
      <c r="N6" s="78">
        <v>3</v>
      </c>
      <c r="O6" s="82" t="s">
        <v>6</v>
      </c>
      <c r="P6" s="74">
        <v>21</v>
      </c>
    </row>
    <row r="7" spans="1:16" ht="12" customHeight="1" x14ac:dyDescent="0.25">
      <c r="A7" s="107"/>
      <c r="B7" s="103"/>
      <c r="C7" s="108"/>
      <c r="D7" s="76" t="s">
        <v>35</v>
      </c>
      <c r="E7" s="106"/>
      <c r="F7" s="106"/>
      <c r="G7" s="106"/>
      <c r="H7" s="106"/>
      <c r="I7" s="77">
        <v>1</v>
      </c>
      <c r="J7" s="77">
        <v>1</v>
      </c>
      <c r="K7" s="77"/>
      <c r="L7" s="77">
        <v>3</v>
      </c>
      <c r="M7" s="81"/>
      <c r="N7" s="78">
        <v>4</v>
      </c>
      <c r="O7" s="82" t="s">
        <v>7</v>
      </c>
      <c r="P7" s="74">
        <v>10</v>
      </c>
    </row>
    <row r="8" spans="1:16" ht="12" customHeight="1" x14ac:dyDescent="0.25">
      <c r="A8" s="107"/>
      <c r="B8" s="103"/>
      <c r="C8" s="108" t="s">
        <v>37</v>
      </c>
      <c r="D8" s="76" t="s">
        <v>34</v>
      </c>
      <c r="E8" s="105">
        <v>55</v>
      </c>
      <c r="F8" s="105">
        <v>14</v>
      </c>
      <c r="G8" s="105"/>
      <c r="H8" s="105">
        <v>41</v>
      </c>
      <c r="I8" s="77">
        <v>4</v>
      </c>
      <c r="J8" s="77">
        <v>2</v>
      </c>
      <c r="K8" s="77"/>
      <c r="L8" s="77">
        <v>23</v>
      </c>
      <c r="M8" s="81"/>
      <c r="N8" s="78">
        <v>5</v>
      </c>
      <c r="O8" s="82" t="s">
        <v>8</v>
      </c>
      <c r="P8" s="74">
        <v>15</v>
      </c>
    </row>
    <row r="9" spans="1:16" ht="12" customHeight="1" x14ac:dyDescent="0.25">
      <c r="A9" s="107"/>
      <c r="B9" s="103"/>
      <c r="C9" s="108"/>
      <c r="D9" s="76" t="s">
        <v>35</v>
      </c>
      <c r="E9" s="106"/>
      <c r="F9" s="106"/>
      <c r="G9" s="106"/>
      <c r="H9" s="106"/>
      <c r="I9" s="77">
        <v>1</v>
      </c>
      <c r="J9" s="77">
        <v>1</v>
      </c>
      <c r="K9" s="77"/>
      <c r="L9" s="77">
        <v>10</v>
      </c>
      <c r="M9" s="81"/>
      <c r="N9" s="78">
        <v>6</v>
      </c>
      <c r="O9" s="82" t="s">
        <v>9</v>
      </c>
      <c r="P9" s="74">
        <v>10</v>
      </c>
    </row>
    <row r="10" spans="1:16" ht="12" customHeight="1" x14ac:dyDescent="0.25">
      <c r="A10" s="107"/>
      <c r="B10" s="103"/>
      <c r="C10" s="108" t="s">
        <v>38</v>
      </c>
      <c r="D10" s="76" t="s">
        <v>34</v>
      </c>
      <c r="E10" s="105">
        <v>55</v>
      </c>
      <c r="F10" s="105">
        <v>14</v>
      </c>
      <c r="G10" s="105"/>
      <c r="H10" s="105">
        <v>41</v>
      </c>
      <c r="I10" s="77">
        <v>4</v>
      </c>
      <c r="J10" s="77">
        <v>2</v>
      </c>
      <c r="K10" s="77"/>
      <c r="L10" s="77">
        <v>23</v>
      </c>
      <c r="M10" s="81"/>
      <c r="N10" s="78">
        <v>7</v>
      </c>
      <c r="O10" s="82" t="s">
        <v>10</v>
      </c>
      <c r="P10" s="74">
        <v>15</v>
      </c>
    </row>
    <row r="11" spans="1:16" ht="12" customHeight="1" x14ac:dyDescent="0.25">
      <c r="A11" s="107"/>
      <c r="B11" s="103"/>
      <c r="C11" s="108"/>
      <c r="D11" s="76" t="s">
        <v>35</v>
      </c>
      <c r="E11" s="106"/>
      <c r="F11" s="106"/>
      <c r="G11" s="106"/>
      <c r="H11" s="106"/>
      <c r="I11" s="77">
        <v>1</v>
      </c>
      <c r="J11" s="77">
        <v>1</v>
      </c>
      <c r="K11" s="77"/>
      <c r="L11" s="77">
        <v>10</v>
      </c>
      <c r="M11" s="81"/>
      <c r="N11" s="78">
        <v>8</v>
      </c>
      <c r="O11" s="82" t="s">
        <v>11</v>
      </c>
      <c r="P11" s="74">
        <v>15</v>
      </c>
    </row>
    <row r="12" spans="1:16" ht="12" customHeight="1" x14ac:dyDescent="0.25">
      <c r="A12" s="107"/>
      <c r="B12" s="103"/>
      <c r="C12" s="108" t="s">
        <v>39</v>
      </c>
      <c r="D12" s="76" t="s">
        <v>34</v>
      </c>
      <c r="E12" s="105">
        <v>55</v>
      </c>
      <c r="F12" s="105">
        <v>15</v>
      </c>
      <c r="G12" s="105"/>
      <c r="H12" s="105">
        <v>40</v>
      </c>
      <c r="I12" s="77">
        <v>4</v>
      </c>
      <c r="J12" s="77">
        <v>2</v>
      </c>
      <c r="K12" s="77"/>
      <c r="L12" s="77">
        <v>22</v>
      </c>
      <c r="M12" s="81"/>
      <c r="N12" s="78">
        <v>9</v>
      </c>
      <c r="O12" s="82" t="s">
        <v>12</v>
      </c>
      <c r="P12" s="74">
        <v>7</v>
      </c>
    </row>
    <row r="13" spans="1:16" ht="12" customHeight="1" x14ac:dyDescent="0.25">
      <c r="A13" s="107"/>
      <c r="B13" s="103"/>
      <c r="C13" s="108"/>
      <c r="D13" s="76" t="s">
        <v>35</v>
      </c>
      <c r="E13" s="106"/>
      <c r="F13" s="106"/>
      <c r="G13" s="106"/>
      <c r="H13" s="106"/>
      <c r="I13" s="77">
        <v>1</v>
      </c>
      <c r="J13" s="77">
        <v>1</v>
      </c>
      <c r="K13" s="77"/>
      <c r="L13" s="77">
        <v>10</v>
      </c>
      <c r="M13" s="81"/>
      <c r="N13" s="78">
        <v>10</v>
      </c>
      <c r="O13" s="82" t="s">
        <v>13</v>
      </c>
      <c r="P13" s="74">
        <v>40</v>
      </c>
    </row>
    <row r="14" spans="1:16" ht="12" customHeight="1" x14ac:dyDescent="0.25">
      <c r="A14" s="107"/>
      <c r="B14" s="103"/>
      <c r="C14" s="108" t="s">
        <v>40</v>
      </c>
      <c r="D14" s="76" t="s">
        <v>34</v>
      </c>
      <c r="E14" s="105">
        <v>55</v>
      </c>
      <c r="F14" s="105"/>
      <c r="G14" s="105"/>
      <c r="H14" s="105">
        <v>55</v>
      </c>
      <c r="I14" s="105"/>
      <c r="J14" s="105"/>
      <c r="K14" s="77"/>
      <c r="L14" s="77">
        <v>50</v>
      </c>
      <c r="M14" s="81"/>
      <c r="N14" s="78">
        <v>11</v>
      </c>
      <c r="O14" s="82" t="s">
        <v>14</v>
      </c>
      <c r="P14" s="74">
        <v>25</v>
      </c>
    </row>
    <row r="15" spans="1:16" ht="12" customHeight="1" x14ac:dyDescent="0.25">
      <c r="A15" s="107"/>
      <c r="B15" s="103"/>
      <c r="C15" s="108"/>
      <c r="D15" s="76" t="s">
        <v>35</v>
      </c>
      <c r="E15" s="106"/>
      <c r="F15" s="106"/>
      <c r="G15" s="106"/>
      <c r="H15" s="106"/>
      <c r="I15" s="106"/>
      <c r="J15" s="106"/>
      <c r="K15" s="77"/>
      <c r="L15" s="77">
        <v>5</v>
      </c>
      <c r="M15" s="81"/>
      <c r="N15" s="78">
        <v>12</v>
      </c>
      <c r="O15" s="82" t="s">
        <v>15</v>
      </c>
      <c r="P15" s="74">
        <v>35</v>
      </c>
    </row>
    <row r="16" spans="1:16" ht="12" customHeight="1" x14ac:dyDescent="0.25">
      <c r="A16" s="107"/>
      <c r="B16" s="103"/>
      <c r="C16" s="83" t="s">
        <v>100</v>
      </c>
      <c r="D16" s="76" t="s">
        <v>71</v>
      </c>
      <c r="E16" s="77">
        <v>5</v>
      </c>
      <c r="F16" s="77"/>
      <c r="G16" s="77"/>
      <c r="H16" s="77">
        <v>5</v>
      </c>
      <c r="I16" s="77"/>
      <c r="J16" s="77"/>
      <c r="K16" s="77"/>
      <c r="L16" s="77">
        <v>5</v>
      </c>
      <c r="M16" s="81"/>
      <c r="N16" s="78">
        <v>13</v>
      </c>
      <c r="O16" s="82" t="s">
        <v>16</v>
      </c>
      <c r="P16" s="74">
        <v>12</v>
      </c>
    </row>
    <row r="17" spans="1:16" ht="12" customHeight="1" x14ac:dyDescent="0.25">
      <c r="A17" s="107"/>
      <c r="B17" s="84">
        <v>2</v>
      </c>
      <c r="C17" s="85" t="s">
        <v>41</v>
      </c>
      <c r="D17" s="76" t="s">
        <v>35</v>
      </c>
      <c r="E17" s="77">
        <v>55</v>
      </c>
      <c r="F17" s="77">
        <v>15</v>
      </c>
      <c r="G17" s="77"/>
      <c r="H17" s="77">
        <v>40</v>
      </c>
      <c r="I17" s="77">
        <v>3</v>
      </c>
      <c r="J17" s="77"/>
      <c r="K17" s="77"/>
      <c r="L17" s="77">
        <v>37</v>
      </c>
      <c r="M17" s="81"/>
      <c r="N17" s="78">
        <v>14</v>
      </c>
      <c r="O17" s="82" t="s">
        <v>17</v>
      </c>
      <c r="P17" s="74">
        <v>12</v>
      </c>
    </row>
    <row r="18" spans="1:16" ht="12" customHeight="1" x14ac:dyDescent="0.25">
      <c r="A18" s="107"/>
      <c r="B18" s="103">
        <v>3</v>
      </c>
      <c r="C18" s="119" t="s">
        <v>42</v>
      </c>
      <c r="D18" s="76" t="s">
        <v>34</v>
      </c>
      <c r="E18" s="105">
        <v>55</v>
      </c>
      <c r="F18" s="105">
        <v>15</v>
      </c>
      <c r="G18" s="113">
        <v>3</v>
      </c>
      <c r="H18" s="105">
        <v>37</v>
      </c>
      <c r="I18" s="77">
        <v>1</v>
      </c>
      <c r="J18" s="77">
        <v>1</v>
      </c>
      <c r="K18" s="77"/>
      <c r="L18" s="77">
        <v>27</v>
      </c>
      <c r="M18" s="81"/>
      <c r="N18" s="78">
        <v>15</v>
      </c>
      <c r="O18" s="82" t="s">
        <v>18</v>
      </c>
      <c r="P18" s="74">
        <v>55</v>
      </c>
    </row>
    <row r="19" spans="1:16" ht="12" customHeight="1" x14ac:dyDescent="0.25">
      <c r="A19" s="107"/>
      <c r="B19" s="103"/>
      <c r="C19" s="119"/>
      <c r="D19" s="76" t="s">
        <v>35</v>
      </c>
      <c r="E19" s="106"/>
      <c r="F19" s="106"/>
      <c r="G19" s="114"/>
      <c r="H19" s="106"/>
      <c r="I19" s="77"/>
      <c r="J19" s="77"/>
      <c r="K19" s="77"/>
      <c r="L19" s="77">
        <v>8</v>
      </c>
      <c r="M19" s="81"/>
      <c r="N19" s="78">
        <v>16</v>
      </c>
      <c r="O19" s="82" t="s">
        <v>19</v>
      </c>
      <c r="P19" s="74">
        <v>60</v>
      </c>
    </row>
    <row r="20" spans="1:16" ht="12" customHeight="1" x14ac:dyDescent="0.25">
      <c r="A20" s="107"/>
      <c r="B20" s="103">
        <v>4</v>
      </c>
      <c r="C20" s="108" t="s">
        <v>43</v>
      </c>
      <c r="D20" s="76" t="s">
        <v>34</v>
      </c>
      <c r="E20" s="105">
        <v>58</v>
      </c>
      <c r="F20" s="105">
        <v>21</v>
      </c>
      <c r="G20" s="105">
        <v>2</v>
      </c>
      <c r="H20" s="105">
        <v>35</v>
      </c>
      <c r="I20" s="77">
        <v>1</v>
      </c>
      <c r="J20" s="105"/>
      <c r="K20" s="77"/>
      <c r="L20" s="77">
        <v>25</v>
      </c>
      <c r="M20" s="81"/>
      <c r="N20" s="78">
        <v>17</v>
      </c>
      <c r="O20" s="82" t="s">
        <v>20</v>
      </c>
      <c r="P20" s="74">
        <v>20</v>
      </c>
    </row>
    <row r="21" spans="1:16" ht="12" customHeight="1" x14ac:dyDescent="0.25">
      <c r="A21" s="107"/>
      <c r="B21" s="103"/>
      <c r="C21" s="108"/>
      <c r="D21" s="76" t="s">
        <v>35</v>
      </c>
      <c r="E21" s="106"/>
      <c r="F21" s="106"/>
      <c r="G21" s="106"/>
      <c r="H21" s="106"/>
      <c r="I21" s="77">
        <v>1</v>
      </c>
      <c r="J21" s="106"/>
      <c r="K21" s="77"/>
      <c r="L21" s="77">
        <v>8</v>
      </c>
      <c r="M21" s="81"/>
      <c r="N21" s="78">
        <v>18</v>
      </c>
      <c r="O21" s="82" t="s">
        <v>21</v>
      </c>
      <c r="P21" s="74">
        <v>19</v>
      </c>
    </row>
    <row r="22" spans="1:16" ht="12" customHeight="1" x14ac:dyDescent="0.25">
      <c r="A22" s="107"/>
      <c r="B22" s="103">
        <v>5</v>
      </c>
      <c r="C22" s="108" t="s">
        <v>44</v>
      </c>
      <c r="D22" s="76" t="s">
        <v>34</v>
      </c>
      <c r="E22" s="105">
        <v>90</v>
      </c>
      <c r="F22" s="105">
        <v>21</v>
      </c>
      <c r="G22" s="105"/>
      <c r="H22" s="105">
        <v>69</v>
      </c>
      <c r="I22" s="77">
        <v>1</v>
      </c>
      <c r="J22" s="105"/>
      <c r="K22" s="77"/>
      <c r="L22" s="77">
        <v>52</v>
      </c>
      <c r="M22" s="81"/>
      <c r="N22" s="78">
        <v>19</v>
      </c>
      <c r="O22" s="82" t="s">
        <v>22</v>
      </c>
      <c r="P22" s="74">
        <v>10</v>
      </c>
    </row>
    <row r="23" spans="1:16" ht="12" customHeight="1" x14ac:dyDescent="0.25">
      <c r="A23" s="107"/>
      <c r="B23" s="103"/>
      <c r="C23" s="108"/>
      <c r="D23" s="76" t="s">
        <v>35</v>
      </c>
      <c r="E23" s="106"/>
      <c r="F23" s="106"/>
      <c r="G23" s="106"/>
      <c r="H23" s="106"/>
      <c r="I23" s="77">
        <v>1</v>
      </c>
      <c r="J23" s="106"/>
      <c r="K23" s="77"/>
      <c r="L23" s="77">
        <v>15</v>
      </c>
      <c r="M23" s="81"/>
      <c r="N23" s="78">
        <v>20</v>
      </c>
      <c r="O23" s="82" t="s">
        <v>23</v>
      </c>
      <c r="P23" s="74">
        <v>10</v>
      </c>
    </row>
    <row r="24" spans="1:16" ht="12" customHeight="1" x14ac:dyDescent="0.25">
      <c r="A24" s="107"/>
      <c r="B24" s="103">
        <v>6</v>
      </c>
      <c r="C24" s="108" t="s">
        <v>45</v>
      </c>
      <c r="D24" s="76" t="s">
        <v>34</v>
      </c>
      <c r="E24" s="105">
        <v>90</v>
      </c>
      <c r="F24" s="105"/>
      <c r="G24" s="105"/>
      <c r="H24" s="105">
        <v>90</v>
      </c>
      <c r="I24" s="105"/>
      <c r="J24" s="105"/>
      <c r="K24" s="77"/>
      <c r="L24" s="77">
        <v>70</v>
      </c>
      <c r="M24" s="81"/>
      <c r="N24" s="78">
        <v>21</v>
      </c>
      <c r="O24" s="82" t="s">
        <v>24</v>
      </c>
      <c r="P24" s="74">
        <v>12</v>
      </c>
    </row>
    <row r="25" spans="1:16" ht="12" customHeight="1" x14ac:dyDescent="0.25">
      <c r="A25" s="107"/>
      <c r="B25" s="103"/>
      <c r="C25" s="108"/>
      <c r="D25" s="76" t="s">
        <v>35</v>
      </c>
      <c r="E25" s="106"/>
      <c r="F25" s="106"/>
      <c r="G25" s="106"/>
      <c r="H25" s="106"/>
      <c r="I25" s="106"/>
      <c r="J25" s="106"/>
      <c r="K25" s="77"/>
      <c r="L25" s="77">
        <v>20</v>
      </c>
      <c r="M25" s="81"/>
      <c r="N25" s="78">
        <v>22</v>
      </c>
      <c r="O25" s="82" t="s">
        <v>25</v>
      </c>
      <c r="P25" s="74">
        <v>20</v>
      </c>
    </row>
    <row r="26" spans="1:16" ht="12" customHeight="1" x14ac:dyDescent="0.25">
      <c r="A26" s="107"/>
      <c r="B26" s="103">
        <v>7</v>
      </c>
      <c r="C26" s="108" t="s">
        <v>46</v>
      </c>
      <c r="D26" s="76" t="s">
        <v>34</v>
      </c>
      <c r="E26" s="105">
        <v>90</v>
      </c>
      <c r="F26" s="105"/>
      <c r="G26" s="105"/>
      <c r="H26" s="105">
        <v>90</v>
      </c>
      <c r="I26" s="105"/>
      <c r="J26" s="105"/>
      <c r="K26" s="77"/>
      <c r="L26" s="77">
        <v>70</v>
      </c>
      <c r="M26" s="81"/>
      <c r="N26" s="78">
        <v>23</v>
      </c>
      <c r="O26" s="82" t="s">
        <v>26</v>
      </c>
      <c r="P26" s="74">
        <v>55</v>
      </c>
    </row>
    <row r="27" spans="1:16" ht="12" customHeight="1" x14ac:dyDescent="0.25">
      <c r="A27" s="107"/>
      <c r="B27" s="103"/>
      <c r="C27" s="108"/>
      <c r="D27" s="76" t="s">
        <v>35</v>
      </c>
      <c r="E27" s="106"/>
      <c r="F27" s="106"/>
      <c r="G27" s="106"/>
      <c r="H27" s="106"/>
      <c r="I27" s="106"/>
      <c r="J27" s="106"/>
      <c r="K27" s="77"/>
      <c r="L27" s="77">
        <v>20</v>
      </c>
      <c r="M27" s="81"/>
      <c r="N27" s="78">
        <v>24</v>
      </c>
      <c r="O27" s="82" t="s">
        <v>27</v>
      </c>
      <c r="P27" s="74">
        <v>13</v>
      </c>
    </row>
    <row r="28" spans="1:16" ht="12" customHeight="1" x14ac:dyDescent="0.25">
      <c r="A28" s="107"/>
      <c r="B28" s="103">
        <v>8</v>
      </c>
      <c r="C28" s="112" t="s">
        <v>47</v>
      </c>
      <c r="D28" s="76" t="s">
        <v>34</v>
      </c>
      <c r="E28" s="105">
        <v>55</v>
      </c>
      <c r="F28" s="105"/>
      <c r="G28" s="105"/>
      <c r="H28" s="105">
        <v>55</v>
      </c>
      <c r="I28" s="105"/>
      <c r="J28" s="105"/>
      <c r="K28" s="77"/>
      <c r="L28" s="77">
        <v>30</v>
      </c>
      <c r="M28" s="81"/>
      <c r="N28" s="78">
        <v>25</v>
      </c>
      <c r="O28" s="82" t="s">
        <v>28</v>
      </c>
      <c r="P28" s="74">
        <v>10</v>
      </c>
    </row>
    <row r="29" spans="1:16" ht="12" customHeight="1" x14ac:dyDescent="0.25">
      <c r="A29" s="107"/>
      <c r="B29" s="103"/>
      <c r="C29" s="112"/>
      <c r="D29" s="76" t="s">
        <v>35</v>
      </c>
      <c r="E29" s="106"/>
      <c r="F29" s="106"/>
      <c r="G29" s="106"/>
      <c r="H29" s="106"/>
      <c r="I29" s="106"/>
      <c r="J29" s="106"/>
      <c r="K29" s="77"/>
      <c r="L29" s="77">
        <v>25</v>
      </c>
      <c r="M29" s="81"/>
      <c r="N29" s="78">
        <v>26</v>
      </c>
      <c r="O29" s="82" t="s">
        <v>29</v>
      </c>
      <c r="P29" s="74">
        <v>17</v>
      </c>
    </row>
    <row r="30" spans="1:16" ht="12" customHeight="1" x14ac:dyDescent="0.25">
      <c r="A30" s="118" t="s">
        <v>147</v>
      </c>
      <c r="B30" s="103">
        <v>9</v>
      </c>
      <c r="C30" s="108" t="s">
        <v>52</v>
      </c>
      <c r="D30" s="76" t="s">
        <v>34</v>
      </c>
      <c r="E30" s="105">
        <v>57</v>
      </c>
      <c r="F30" s="105">
        <v>9</v>
      </c>
      <c r="G30" s="105">
        <v>3</v>
      </c>
      <c r="H30" s="105">
        <v>45</v>
      </c>
      <c r="I30" s="77">
        <v>1</v>
      </c>
      <c r="J30" s="77">
        <v>1</v>
      </c>
      <c r="K30" s="77"/>
      <c r="L30" s="77">
        <v>28</v>
      </c>
      <c r="M30" s="81"/>
      <c r="N30" s="78">
        <v>27</v>
      </c>
      <c r="O30" s="82" t="s">
        <v>30</v>
      </c>
      <c r="P30" s="74">
        <v>33</v>
      </c>
    </row>
    <row r="31" spans="1:16" ht="12" customHeight="1" x14ac:dyDescent="0.25">
      <c r="A31" s="118"/>
      <c r="B31" s="103"/>
      <c r="C31" s="108"/>
      <c r="D31" s="76" t="s">
        <v>35</v>
      </c>
      <c r="E31" s="106"/>
      <c r="F31" s="106"/>
      <c r="G31" s="106"/>
      <c r="H31" s="106"/>
      <c r="I31" s="77"/>
      <c r="J31" s="77"/>
      <c r="K31" s="77"/>
      <c r="L31" s="77">
        <v>15</v>
      </c>
      <c r="M31" s="81"/>
      <c r="N31" s="78">
        <v>28</v>
      </c>
      <c r="O31" s="82" t="s">
        <v>31</v>
      </c>
      <c r="P31" s="74">
        <v>22</v>
      </c>
    </row>
    <row r="32" spans="1:16" ht="12" customHeight="1" x14ac:dyDescent="0.25">
      <c r="A32" s="118"/>
      <c r="B32" s="103">
        <v>10</v>
      </c>
      <c r="C32" s="108" t="s">
        <v>53</v>
      </c>
      <c r="D32" s="76" t="s">
        <v>54</v>
      </c>
      <c r="E32" s="105">
        <v>57</v>
      </c>
      <c r="F32" s="105">
        <v>30</v>
      </c>
      <c r="G32" s="105">
        <v>3</v>
      </c>
      <c r="H32" s="105">
        <v>24</v>
      </c>
      <c r="I32" s="77">
        <v>1</v>
      </c>
      <c r="J32" s="77">
        <v>1</v>
      </c>
      <c r="K32" s="77"/>
      <c r="L32" s="77">
        <v>12</v>
      </c>
      <c r="M32" s="81"/>
      <c r="N32" s="78">
        <v>29</v>
      </c>
      <c r="O32" s="82" t="s">
        <v>32</v>
      </c>
      <c r="P32" s="74">
        <v>15</v>
      </c>
    </row>
    <row r="33" spans="1:16" ht="12" customHeight="1" x14ac:dyDescent="0.25">
      <c r="A33" s="118"/>
      <c r="B33" s="103"/>
      <c r="C33" s="108"/>
      <c r="D33" s="76" t="s">
        <v>55</v>
      </c>
      <c r="E33" s="106"/>
      <c r="F33" s="106"/>
      <c r="G33" s="106"/>
      <c r="H33" s="106"/>
      <c r="I33" s="77"/>
      <c r="J33" s="77"/>
      <c r="K33" s="77"/>
      <c r="L33" s="77">
        <v>10</v>
      </c>
      <c r="M33" s="81"/>
      <c r="N33" s="78">
        <v>30</v>
      </c>
      <c r="O33" s="80" t="s">
        <v>98</v>
      </c>
      <c r="P33" s="74">
        <v>14</v>
      </c>
    </row>
    <row r="34" spans="1:16" ht="21" customHeight="1" x14ac:dyDescent="0.25">
      <c r="A34" s="115" t="s">
        <v>149</v>
      </c>
      <c r="B34" s="86">
        <v>11</v>
      </c>
      <c r="C34" s="87" t="s">
        <v>145</v>
      </c>
      <c r="D34" s="88" t="s">
        <v>35</v>
      </c>
      <c r="E34" s="89">
        <v>55</v>
      </c>
      <c r="F34" s="89"/>
      <c r="G34" s="89"/>
      <c r="H34" s="89">
        <v>55</v>
      </c>
      <c r="I34" s="89"/>
      <c r="J34" s="89"/>
      <c r="K34" s="89"/>
      <c r="L34" s="89">
        <v>55</v>
      </c>
      <c r="M34" s="90"/>
      <c r="N34" s="90"/>
      <c r="O34" s="91"/>
    </row>
    <row r="35" spans="1:16" ht="12" customHeight="1" x14ac:dyDescent="0.25">
      <c r="A35" s="116"/>
      <c r="B35" s="84">
        <v>12</v>
      </c>
      <c r="C35" s="83" t="s">
        <v>59</v>
      </c>
      <c r="D35" s="76" t="s">
        <v>35</v>
      </c>
      <c r="E35" s="77">
        <v>55</v>
      </c>
      <c r="F35" s="77">
        <v>9</v>
      </c>
      <c r="G35" s="77"/>
      <c r="H35" s="77">
        <v>46</v>
      </c>
      <c r="I35" s="77">
        <v>2</v>
      </c>
      <c r="J35" s="77"/>
      <c r="K35" s="77"/>
      <c r="L35" s="77">
        <v>44</v>
      </c>
      <c r="M35" s="81"/>
      <c r="N35" s="81"/>
      <c r="O35" s="79"/>
    </row>
    <row r="36" spans="1:16" ht="12" customHeight="1" x14ac:dyDescent="0.25">
      <c r="A36" s="116"/>
      <c r="B36" s="84">
        <v>13</v>
      </c>
      <c r="C36" s="83" t="s">
        <v>61</v>
      </c>
      <c r="D36" s="76" t="s">
        <v>35</v>
      </c>
      <c r="E36" s="77">
        <v>55</v>
      </c>
      <c r="F36" s="77">
        <v>6</v>
      </c>
      <c r="G36" s="77">
        <v>4</v>
      </c>
      <c r="H36" s="77">
        <v>45</v>
      </c>
      <c r="I36" s="77">
        <v>1</v>
      </c>
      <c r="J36" s="77">
        <v>1</v>
      </c>
      <c r="K36" s="77"/>
      <c r="L36" s="77">
        <v>43</v>
      </c>
      <c r="M36" s="81"/>
      <c r="N36" s="81"/>
      <c r="O36" s="79"/>
    </row>
    <row r="37" spans="1:16" ht="12" customHeight="1" x14ac:dyDescent="0.25">
      <c r="A37" s="116"/>
      <c r="B37" s="84">
        <v>14</v>
      </c>
      <c r="C37" s="83" t="s">
        <v>62</v>
      </c>
      <c r="D37" s="76" t="s">
        <v>35</v>
      </c>
      <c r="E37" s="77">
        <v>90</v>
      </c>
      <c r="F37" s="77">
        <v>9</v>
      </c>
      <c r="G37" s="77">
        <v>2</v>
      </c>
      <c r="H37" s="77">
        <v>79</v>
      </c>
      <c r="I37" s="77">
        <v>3</v>
      </c>
      <c r="J37" s="77"/>
      <c r="K37" s="77"/>
      <c r="L37" s="77">
        <v>76</v>
      </c>
      <c r="M37" s="81"/>
      <c r="N37" s="81"/>
      <c r="O37" s="79"/>
    </row>
    <row r="38" spans="1:16" ht="12" customHeight="1" x14ac:dyDescent="0.25">
      <c r="A38" s="116"/>
      <c r="B38" s="84">
        <v>15</v>
      </c>
      <c r="C38" s="83" t="s">
        <v>63</v>
      </c>
      <c r="D38" s="76" t="s">
        <v>35</v>
      </c>
      <c r="E38" s="77">
        <v>55</v>
      </c>
      <c r="F38" s="77">
        <v>12</v>
      </c>
      <c r="G38" s="77"/>
      <c r="H38" s="77">
        <v>43</v>
      </c>
      <c r="I38" s="77">
        <v>2</v>
      </c>
      <c r="J38" s="77"/>
      <c r="K38" s="77"/>
      <c r="L38" s="77">
        <v>41</v>
      </c>
      <c r="M38" s="81"/>
      <c r="N38" s="81"/>
      <c r="O38" s="79"/>
    </row>
    <row r="39" spans="1:16" ht="12" customHeight="1" x14ac:dyDescent="0.25">
      <c r="A39" s="116"/>
      <c r="B39" s="84">
        <v>16</v>
      </c>
      <c r="C39" s="83" t="s">
        <v>64</v>
      </c>
      <c r="D39" s="76" t="s">
        <v>35</v>
      </c>
      <c r="E39" s="77">
        <v>90</v>
      </c>
      <c r="F39" s="77">
        <v>8</v>
      </c>
      <c r="G39" s="77"/>
      <c r="H39" s="77">
        <v>82</v>
      </c>
      <c r="I39" s="77">
        <v>2</v>
      </c>
      <c r="J39" s="77"/>
      <c r="K39" s="77"/>
      <c r="L39" s="78">
        <v>80</v>
      </c>
      <c r="M39" s="79"/>
      <c r="N39" s="79"/>
      <c r="O39" s="79"/>
    </row>
    <row r="40" spans="1:16" ht="12" customHeight="1" x14ac:dyDescent="0.25">
      <c r="A40" s="117"/>
      <c r="B40" s="84">
        <v>17</v>
      </c>
      <c r="C40" s="76" t="s">
        <v>66</v>
      </c>
      <c r="D40" s="76" t="s">
        <v>35</v>
      </c>
      <c r="E40" s="77">
        <v>55</v>
      </c>
      <c r="F40" s="77">
        <v>4</v>
      </c>
      <c r="G40" s="77"/>
      <c r="H40" s="77">
        <v>51</v>
      </c>
      <c r="I40" s="77">
        <v>1</v>
      </c>
      <c r="J40" s="77">
        <v>1</v>
      </c>
      <c r="K40" s="77"/>
      <c r="L40" s="77">
        <v>49</v>
      </c>
      <c r="M40" s="81"/>
      <c r="N40" s="81"/>
      <c r="O40" s="79"/>
    </row>
    <row r="41" spans="1:16" ht="12" customHeight="1" x14ac:dyDescent="0.25">
      <c r="A41" s="115" t="s">
        <v>150</v>
      </c>
      <c r="B41" s="103">
        <v>18</v>
      </c>
      <c r="C41" s="108" t="s">
        <v>67</v>
      </c>
      <c r="D41" s="76" t="s">
        <v>34</v>
      </c>
      <c r="E41" s="105">
        <v>57</v>
      </c>
      <c r="F41" s="105">
        <v>7</v>
      </c>
      <c r="G41" s="105">
        <v>5</v>
      </c>
      <c r="H41" s="105">
        <v>45</v>
      </c>
      <c r="I41" s="77">
        <v>1</v>
      </c>
      <c r="J41" s="105"/>
      <c r="K41" s="77"/>
      <c r="L41" s="77">
        <v>30</v>
      </c>
      <c r="M41" s="81"/>
      <c r="N41" s="81"/>
      <c r="O41" s="79"/>
    </row>
    <row r="42" spans="1:16" ht="12" customHeight="1" x14ac:dyDescent="0.25">
      <c r="A42" s="116"/>
      <c r="B42" s="103"/>
      <c r="C42" s="108"/>
      <c r="D42" s="76" t="s">
        <v>35</v>
      </c>
      <c r="E42" s="106"/>
      <c r="F42" s="106"/>
      <c r="G42" s="106"/>
      <c r="H42" s="106"/>
      <c r="I42" s="77">
        <v>1</v>
      </c>
      <c r="J42" s="106"/>
      <c r="K42" s="77"/>
      <c r="L42" s="77">
        <v>13</v>
      </c>
      <c r="M42" s="81"/>
      <c r="N42" s="81"/>
      <c r="O42" s="79"/>
    </row>
    <row r="43" spans="1:16" ht="12" customHeight="1" x14ac:dyDescent="0.25">
      <c r="A43" s="116"/>
      <c r="B43" s="103">
        <v>19</v>
      </c>
      <c r="C43" s="108" t="s">
        <v>68</v>
      </c>
      <c r="D43" s="76" t="s">
        <v>34</v>
      </c>
      <c r="E43" s="105">
        <v>55</v>
      </c>
      <c r="F43" s="105">
        <v>6</v>
      </c>
      <c r="G43" s="105">
        <v>5</v>
      </c>
      <c r="H43" s="105">
        <v>44</v>
      </c>
      <c r="I43" s="77">
        <v>1</v>
      </c>
      <c r="J43" s="77">
        <v>1</v>
      </c>
      <c r="K43" s="77"/>
      <c r="L43" s="77">
        <v>30</v>
      </c>
      <c r="M43" s="81"/>
      <c r="N43" s="81"/>
      <c r="O43" s="79"/>
    </row>
    <row r="44" spans="1:16" ht="12" customHeight="1" x14ac:dyDescent="0.25">
      <c r="A44" s="116"/>
      <c r="B44" s="103"/>
      <c r="C44" s="108"/>
      <c r="D44" s="76" t="s">
        <v>35</v>
      </c>
      <c r="E44" s="106"/>
      <c r="F44" s="106"/>
      <c r="G44" s="106"/>
      <c r="H44" s="106"/>
      <c r="I44" s="77"/>
      <c r="J44" s="77"/>
      <c r="K44" s="77"/>
      <c r="L44" s="77">
        <v>12</v>
      </c>
      <c r="M44" s="81"/>
      <c r="N44" s="81"/>
      <c r="O44" s="79"/>
    </row>
    <row r="45" spans="1:16" ht="12" customHeight="1" x14ac:dyDescent="0.25">
      <c r="A45" s="116"/>
      <c r="B45" s="103">
        <v>20</v>
      </c>
      <c r="C45" s="108" t="s">
        <v>69</v>
      </c>
      <c r="D45" s="76" t="s">
        <v>54</v>
      </c>
      <c r="E45" s="105">
        <v>55</v>
      </c>
      <c r="F45" s="105">
        <v>19</v>
      </c>
      <c r="G45" s="105">
        <v>2</v>
      </c>
      <c r="H45" s="105">
        <v>34</v>
      </c>
      <c r="I45" s="77"/>
      <c r="J45" s="77"/>
      <c r="K45" s="77"/>
      <c r="L45" s="77">
        <v>22</v>
      </c>
      <c r="M45" s="81"/>
      <c r="N45" s="81"/>
      <c r="O45" s="79"/>
    </row>
    <row r="46" spans="1:16" ht="12" customHeight="1" x14ac:dyDescent="0.25">
      <c r="A46" s="116"/>
      <c r="B46" s="103"/>
      <c r="C46" s="108"/>
      <c r="D46" s="76" t="s">
        <v>55</v>
      </c>
      <c r="E46" s="106"/>
      <c r="F46" s="106"/>
      <c r="G46" s="106"/>
      <c r="H46" s="106"/>
      <c r="I46" s="77">
        <v>1</v>
      </c>
      <c r="J46" s="77">
        <v>1</v>
      </c>
      <c r="K46" s="77"/>
      <c r="L46" s="77">
        <v>10</v>
      </c>
      <c r="M46" s="81"/>
      <c r="N46" s="81"/>
      <c r="O46" s="79"/>
    </row>
    <row r="47" spans="1:16" ht="12" customHeight="1" x14ac:dyDescent="0.25">
      <c r="A47" s="116"/>
      <c r="B47" s="103">
        <v>21</v>
      </c>
      <c r="C47" s="108" t="s">
        <v>70</v>
      </c>
      <c r="D47" s="76" t="s">
        <v>71</v>
      </c>
      <c r="E47" s="105">
        <v>55</v>
      </c>
      <c r="F47" s="105">
        <v>15</v>
      </c>
      <c r="G47" s="105">
        <v>3</v>
      </c>
      <c r="H47" s="105">
        <v>37</v>
      </c>
      <c r="I47" s="77"/>
      <c r="J47" s="77"/>
      <c r="K47" s="77"/>
      <c r="L47" s="77">
        <v>23</v>
      </c>
      <c r="M47" s="81"/>
      <c r="N47" s="81"/>
      <c r="O47" s="79"/>
    </row>
    <row r="48" spans="1:16" ht="12" customHeight="1" x14ac:dyDescent="0.25">
      <c r="A48" s="116"/>
      <c r="B48" s="103"/>
      <c r="C48" s="108"/>
      <c r="D48" s="76" t="s">
        <v>50</v>
      </c>
      <c r="E48" s="106"/>
      <c r="F48" s="106"/>
      <c r="G48" s="106"/>
      <c r="H48" s="106"/>
      <c r="I48" s="77">
        <v>1</v>
      </c>
      <c r="J48" s="77">
        <v>1</v>
      </c>
      <c r="K48" s="77"/>
      <c r="L48" s="77">
        <v>12</v>
      </c>
      <c r="M48" s="81"/>
      <c r="N48" s="81"/>
      <c r="O48" s="79"/>
    </row>
    <row r="49" spans="1:15" ht="12" customHeight="1" x14ac:dyDescent="0.25">
      <c r="A49" s="116"/>
      <c r="B49" s="111">
        <v>22</v>
      </c>
      <c r="C49" s="112" t="s">
        <v>72</v>
      </c>
      <c r="D49" s="92" t="s">
        <v>34</v>
      </c>
      <c r="E49" s="105">
        <v>55</v>
      </c>
      <c r="F49" s="113">
        <v>9</v>
      </c>
      <c r="G49" s="113">
        <v>5</v>
      </c>
      <c r="H49" s="113">
        <v>41</v>
      </c>
      <c r="I49" s="93"/>
      <c r="J49" s="93"/>
      <c r="K49" s="89"/>
      <c r="L49" s="89">
        <v>32</v>
      </c>
      <c r="M49" s="90"/>
      <c r="N49" s="90"/>
      <c r="O49" s="90"/>
    </row>
    <row r="50" spans="1:15" ht="12" customHeight="1" x14ac:dyDescent="0.25">
      <c r="A50" s="116"/>
      <c r="B50" s="111"/>
      <c r="C50" s="112"/>
      <c r="D50" s="92" t="s">
        <v>35</v>
      </c>
      <c r="E50" s="106"/>
      <c r="F50" s="114"/>
      <c r="G50" s="114"/>
      <c r="H50" s="114"/>
      <c r="I50" s="89">
        <v>1</v>
      </c>
      <c r="J50" s="89">
        <v>1</v>
      </c>
      <c r="K50" s="89"/>
      <c r="L50" s="89">
        <v>7</v>
      </c>
      <c r="M50" s="90"/>
      <c r="N50" s="90"/>
      <c r="O50" s="90"/>
    </row>
    <row r="51" spans="1:15" ht="12" customHeight="1" x14ac:dyDescent="0.25">
      <c r="A51" s="116"/>
      <c r="B51" s="103">
        <v>23</v>
      </c>
      <c r="C51" s="108" t="s">
        <v>73</v>
      </c>
      <c r="D51" s="76" t="s">
        <v>34</v>
      </c>
      <c r="E51" s="105">
        <v>55</v>
      </c>
      <c r="F51" s="105">
        <v>4</v>
      </c>
      <c r="G51" s="105">
        <v>5</v>
      </c>
      <c r="H51" s="105">
        <v>46</v>
      </c>
      <c r="I51" s="77">
        <v>1</v>
      </c>
      <c r="J51" s="77"/>
      <c r="K51" s="77"/>
      <c r="L51" s="77">
        <v>36</v>
      </c>
      <c r="M51" s="81"/>
      <c r="N51" s="81"/>
      <c r="O51" s="79"/>
    </row>
    <row r="52" spans="1:15" ht="12" customHeight="1" x14ac:dyDescent="0.25">
      <c r="A52" s="116"/>
      <c r="B52" s="103"/>
      <c r="C52" s="108"/>
      <c r="D52" s="76" t="s">
        <v>35</v>
      </c>
      <c r="E52" s="106"/>
      <c r="F52" s="106"/>
      <c r="G52" s="106"/>
      <c r="H52" s="106"/>
      <c r="I52" s="77"/>
      <c r="J52" s="77">
        <v>1</v>
      </c>
      <c r="K52" s="77"/>
      <c r="L52" s="77">
        <v>8</v>
      </c>
      <c r="M52" s="81"/>
      <c r="N52" s="81"/>
      <c r="O52" s="79"/>
    </row>
    <row r="53" spans="1:15" ht="12" customHeight="1" x14ac:dyDescent="0.25">
      <c r="A53" s="116"/>
      <c r="B53" s="103">
        <v>24</v>
      </c>
      <c r="C53" s="108" t="s">
        <v>74</v>
      </c>
      <c r="D53" s="76" t="s">
        <v>34</v>
      </c>
      <c r="E53" s="105">
        <v>55</v>
      </c>
      <c r="F53" s="105">
        <v>3</v>
      </c>
      <c r="G53" s="105">
        <v>5</v>
      </c>
      <c r="H53" s="105">
        <v>47</v>
      </c>
      <c r="I53" s="77">
        <v>1</v>
      </c>
      <c r="J53" s="105"/>
      <c r="K53" s="77"/>
      <c r="L53" s="77">
        <v>38</v>
      </c>
      <c r="M53" s="81"/>
      <c r="N53" s="81"/>
      <c r="O53" s="79"/>
    </row>
    <row r="54" spans="1:15" ht="12" customHeight="1" x14ac:dyDescent="0.25">
      <c r="A54" s="116"/>
      <c r="B54" s="103"/>
      <c r="C54" s="108"/>
      <c r="D54" s="76" t="s">
        <v>35</v>
      </c>
      <c r="E54" s="106"/>
      <c r="F54" s="106"/>
      <c r="G54" s="106"/>
      <c r="H54" s="106"/>
      <c r="I54" s="77">
        <v>1</v>
      </c>
      <c r="J54" s="106"/>
      <c r="K54" s="77"/>
      <c r="L54" s="77">
        <v>7</v>
      </c>
      <c r="M54" s="81"/>
      <c r="N54" s="81"/>
      <c r="O54" s="79"/>
    </row>
    <row r="55" spans="1:15" ht="12" customHeight="1" x14ac:dyDescent="0.25">
      <c r="A55" s="116"/>
      <c r="B55" s="103">
        <v>25</v>
      </c>
      <c r="C55" s="108" t="s">
        <v>75</v>
      </c>
      <c r="D55" s="76" t="s">
        <v>34</v>
      </c>
      <c r="E55" s="105">
        <v>55</v>
      </c>
      <c r="F55" s="105">
        <v>7</v>
      </c>
      <c r="G55" s="105">
        <v>5</v>
      </c>
      <c r="H55" s="105">
        <v>43</v>
      </c>
      <c r="I55" s="77">
        <v>1</v>
      </c>
      <c r="J55" s="77">
        <v>1</v>
      </c>
      <c r="K55" s="77"/>
      <c r="L55" s="77">
        <v>34</v>
      </c>
      <c r="M55" s="81"/>
      <c r="N55" s="81"/>
      <c r="O55" s="79"/>
    </row>
    <row r="56" spans="1:15" ht="12" customHeight="1" x14ac:dyDescent="0.25">
      <c r="A56" s="116"/>
      <c r="B56" s="103"/>
      <c r="C56" s="108"/>
      <c r="D56" s="76" t="s">
        <v>35</v>
      </c>
      <c r="E56" s="106"/>
      <c r="F56" s="106"/>
      <c r="G56" s="106"/>
      <c r="H56" s="106"/>
      <c r="I56" s="77"/>
      <c r="J56" s="77"/>
      <c r="K56" s="77"/>
      <c r="L56" s="77">
        <v>7</v>
      </c>
      <c r="M56" s="81"/>
      <c r="N56" s="81"/>
      <c r="O56" s="79"/>
    </row>
    <row r="57" spans="1:15" ht="12" customHeight="1" x14ac:dyDescent="0.25">
      <c r="A57" s="116"/>
      <c r="B57" s="103">
        <v>26</v>
      </c>
      <c r="C57" s="108" t="s">
        <v>76</v>
      </c>
      <c r="D57" s="76" t="s">
        <v>34</v>
      </c>
      <c r="E57" s="105">
        <v>55</v>
      </c>
      <c r="F57" s="105">
        <v>5</v>
      </c>
      <c r="G57" s="105">
        <v>5</v>
      </c>
      <c r="H57" s="105">
        <v>45</v>
      </c>
      <c r="I57" s="77">
        <v>1</v>
      </c>
      <c r="J57" s="77">
        <v>1</v>
      </c>
      <c r="K57" s="77"/>
      <c r="L57" s="77">
        <v>36</v>
      </c>
      <c r="M57" s="81"/>
      <c r="N57" s="81"/>
      <c r="O57" s="79"/>
    </row>
    <row r="58" spans="1:15" ht="12" customHeight="1" x14ac:dyDescent="0.25">
      <c r="A58" s="117"/>
      <c r="B58" s="103"/>
      <c r="C58" s="108"/>
      <c r="D58" s="76" t="s">
        <v>35</v>
      </c>
      <c r="E58" s="106"/>
      <c r="F58" s="106"/>
      <c r="G58" s="106"/>
      <c r="H58" s="106"/>
      <c r="I58" s="77"/>
      <c r="J58" s="77"/>
      <c r="K58" s="77"/>
      <c r="L58" s="77">
        <v>7</v>
      </c>
      <c r="M58" s="81"/>
      <c r="N58" s="81"/>
      <c r="O58" s="79"/>
    </row>
    <row r="59" spans="1:15" ht="12" customHeight="1" x14ac:dyDescent="0.25">
      <c r="A59" s="107" t="s">
        <v>151</v>
      </c>
      <c r="B59" s="103">
        <v>27</v>
      </c>
      <c r="C59" s="110" t="s">
        <v>78</v>
      </c>
      <c r="D59" s="76" t="s">
        <v>34</v>
      </c>
      <c r="E59" s="105">
        <v>90</v>
      </c>
      <c r="F59" s="105">
        <v>26</v>
      </c>
      <c r="G59" s="105"/>
      <c r="H59" s="105">
        <v>64</v>
      </c>
      <c r="I59" s="77"/>
      <c r="J59" s="77">
        <v>1</v>
      </c>
      <c r="K59" s="77"/>
      <c r="L59" s="77">
        <v>24</v>
      </c>
      <c r="M59" s="81"/>
      <c r="N59" s="81"/>
      <c r="O59" s="79"/>
    </row>
    <row r="60" spans="1:15" ht="12" customHeight="1" x14ac:dyDescent="0.25">
      <c r="A60" s="107"/>
      <c r="B60" s="103"/>
      <c r="C60" s="110"/>
      <c r="D60" s="76" t="s">
        <v>35</v>
      </c>
      <c r="E60" s="109"/>
      <c r="F60" s="109"/>
      <c r="G60" s="109"/>
      <c r="H60" s="109"/>
      <c r="I60" s="77"/>
      <c r="J60" s="77"/>
      <c r="K60" s="77"/>
      <c r="L60" s="77">
        <v>7</v>
      </c>
      <c r="M60" s="81"/>
      <c r="N60" s="81"/>
      <c r="O60" s="79"/>
    </row>
    <row r="61" spans="1:15" ht="12" customHeight="1" x14ac:dyDescent="0.25">
      <c r="A61" s="107"/>
      <c r="B61" s="103"/>
      <c r="C61" s="108" t="s">
        <v>79</v>
      </c>
      <c r="D61" s="76" t="s">
        <v>34</v>
      </c>
      <c r="E61" s="109"/>
      <c r="F61" s="109"/>
      <c r="G61" s="109"/>
      <c r="H61" s="109"/>
      <c r="I61" s="77">
        <v>1</v>
      </c>
      <c r="J61" s="77"/>
      <c r="K61" s="77"/>
      <c r="L61" s="77">
        <v>24</v>
      </c>
      <c r="M61" s="81"/>
      <c r="N61" s="81"/>
      <c r="O61" s="79"/>
    </row>
    <row r="62" spans="1:15" ht="12" customHeight="1" x14ac:dyDescent="0.25">
      <c r="A62" s="107"/>
      <c r="B62" s="103"/>
      <c r="C62" s="108"/>
      <c r="D62" s="76" t="s">
        <v>35</v>
      </c>
      <c r="E62" s="106"/>
      <c r="F62" s="106"/>
      <c r="G62" s="106"/>
      <c r="H62" s="106"/>
      <c r="I62" s="77"/>
      <c r="J62" s="77"/>
      <c r="K62" s="77"/>
      <c r="L62" s="77">
        <v>7</v>
      </c>
      <c r="M62" s="81"/>
      <c r="N62" s="81"/>
      <c r="O62" s="79"/>
    </row>
    <row r="63" spans="1:15" ht="12" customHeight="1" x14ac:dyDescent="0.25">
      <c r="A63" s="107"/>
      <c r="B63" s="103">
        <v>28</v>
      </c>
      <c r="C63" s="110" t="s">
        <v>80</v>
      </c>
      <c r="D63" s="76" t="s">
        <v>34</v>
      </c>
      <c r="E63" s="105">
        <v>100</v>
      </c>
      <c r="F63" s="105">
        <v>12</v>
      </c>
      <c r="G63" s="105">
        <v>4</v>
      </c>
      <c r="H63" s="105">
        <v>84</v>
      </c>
      <c r="I63" s="77">
        <v>1</v>
      </c>
      <c r="J63" s="77">
        <v>1</v>
      </c>
      <c r="K63" s="77"/>
      <c r="L63" s="77">
        <v>62</v>
      </c>
      <c r="M63" s="81"/>
      <c r="N63" s="81"/>
      <c r="O63" s="79"/>
    </row>
    <row r="64" spans="1:15" ht="12" customHeight="1" x14ac:dyDescent="0.25">
      <c r="A64" s="107"/>
      <c r="B64" s="103"/>
      <c r="C64" s="110"/>
      <c r="D64" s="76" t="s">
        <v>35</v>
      </c>
      <c r="E64" s="106"/>
      <c r="F64" s="106"/>
      <c r="G64" s="106"/>
      <c r="H64" s="106"/>
      <c r="I64" s="77"/>
      <c r="J64" s="77"/>
      <c r="K64" s="77"/>
      <c r="L64" s="77">
        <v>20</v>
      </c>
      <c r="M64" s="81"/>
      <c r="N64" s="81"/>
      <c r="O64" s="79"/>
    </row>
    <row r="65" spans="1:15" ht="12" customHeight="1" x14ac:dyDescent="0.25">
      <c r="A65" s="107"/>
      <c r="B65" s="84">
        <v>29</v>
      </c>
      <c r="C65" s="83" t="s">
        <v>82</v>
      </c>
      <c r="D65" s="76" t="s">
        <v>34</v>
      </c>
      <c r="E65" s="77">
        <v>55</v>
      </c>
      <c r="F65" s="77">
        <v>7</v>
      </c>
      <c r="G65" s="77">
        <v>2</v>
      </c>
      <c r="H65" s="77">
        <v>46</v>
      </c>
      <c r="I65" s="77">
        <v>1</v>
      </c>
      <c r="J65" s="77">
        <v>1</v>
      </c>
      <c r="K65" s="77"/>
      <c r="L65" s="77">
        <v>44</v>
      </c>
      <c r="M65" s="81"/>
      <c r="N65" s="81"/>
      <c r="O65" s="79"/>
    </row>
    <row r="66" spans="1:15" ht="12" customHeight="1" x14ac:dyDescent="0.25">
      <c r="A66" s="107" t="s">
        <v>152</v>
      </c>
      <c r="B66" s="103">
        <v>30</v>
      </c>
      <c r="C66" s="108" t="s">
        <v>84</v>
      </c>
      <c r="D66" s="76" t="s">
        <v>85</v>
      </c>
      <c r="E66" s="105">
        <v>52</v>
      </c>
      <c r="F66" s="77">
        <v>2</v>
      </c>
      <c r="G66" s="77"/>
      <c r="H66" s="105">
        <v>46</v>
      </c>
      <c r="I66" s="77"/>
      <c r="J66" s="77"/>
      <c r="K66" s="77"/>
      <c r="L66" s="102">
        <v>46</v>
      </c>
      <c r="M66" s="81"/>
      <c r="N66" s="81"/>
      <c r="O66" s="79"/>
    </row>
    <row r="67" spans="1:15" ht="12" customHeight="1" x14ac:dyDescent="0.25">
      <c r="A67" s="107"/>
      <c r="B67" s="103"/>
      <c r="C67" s="108"/>
      <c r="D67" s="76" t="s">
        <v>86</v>
      </c>
      <c r="E67" s="106"/>
      <c r="F67" s="77">
        <v>4</v>
      </c>
      <c r="G67" s="77"/>
      <c r="H67" s="106"/>
      <c r="I67" s="77"/>
      <c r="J67" s="77"/>
      <c r="K67" s="77"/>
      <c r="L67" s="102"/>
      <c r="M67" s="81"/>
      <c r="N67" s="81"/>
      <c r="O67" s="79"/>
    </row>
    <row r="68" spans="1:15" ht="12" customHeight="1" x14ac:dyDescent="0.25">
      <c r="A68" s="107"/>
      <c r="B68" s="103">
        <v>31</v>
      </c>
      <c r="C68" s="108" t="s">
        <v>87</v>
      </c>
      <c r="D68" s="76" t="s">
        <v>88</v>
      </c>
      <c r="E68" s="105">
        <v>52</v>
      </c>
      <c r="F68" s="77">
        <v>2</v>
      </c>
      <c r="G68" s="77"/>
      <c r="H68" s="105">
        <v>46</v>
      </c>
      <c r="I68" s="77"/>
      <c r="J68" s="77"/>
      <c r="K68" s="77"/>
      <c r="L68" s="102">
        <v>46</v>
      </c>
      <c r="M68" s="81"/>
      <c r="N68" s="81"/>
      <c r="O68" s="79"/>
    </row>
    <row r="69" spans="1:15" ht="12" customHeight="1" x14ac:dyDescent="0.25">
      <c r="A69" s="107"/>
      <c r="B69" s="103"/>
      <c r="C69" s="108"/>
      <c r="D69" s="76" t="s">
        <v>86</v>
      </c>
      <c r="E69" s="106"/>
      <c r="F69" s="77">
        <v>4</v>
      </c>
      <c r="G69" s="77"/>
      <c r="H69" s="106"/>
      <c r="I69" s="77"/>
      <c r="J69" s="77"/>
      <c r="K69" s="77"/>
      <c r="L69" s="102"/>
      <c r="M69" s="81"/>
      <c r="N69" s="81"/>
      <c r="O69" s="79"/>
    </row>
    <row r="70" spans="1:15" ht="12" customHeight="1" x14ac:dyDescent="0.25">
      <c r="A70" s="107"/>
      <c r="B70" s="103">
        <v>32</v>
      </c>
      <c r="C70" s="104" t="s">
        <v>129</v>
      </c>
      <c r="D70" s="97" t="s">
        <v>99</v>
      </c>
      <c r="E70" s="105">
        <v>52</v>
      </c>
      <c r="F70" s="77">
        <v>2</v>
      </c>
      <c r="G70" s="77"/>
      <c r="H70" s="105">
        <v>46</v>
      </c>
      <c r="I70" s="77"/>
      <c r="J70" s="77"/>
      <c r="K70" s="77"/>
      <c r="L70" s="102">
        <v>46</v>
      </c>
      <c r="M70" s="81"/>
      <c r="N70" s="81"/>
      <c r="O70" s="79"/>
    </row>
    <row r="71" spans="1:15" ht="12" customHeight="1" x14ac:dyDescent="0.25">
      <c r="A71" s="107"/>
      <c r="B71" s="103"/>
      <c r="C71" s="104"/>
      <c r="D71" s="76" t="s">
        <v>86</v>
      </c>
      <c r="E71" s="106"/>
      <c r="F71" s="77">
        <v>4</v>
      </c>
      <c r="G71" s="77"/>
      <c r="H71" s="106"/>
      <c r="I71" s="77"/>
      <c r="J71" s="77"/>
      <c r="K71" s="77"/>
      <c r="L71" s="102"/>
      <c r="M71" s="81"/>
      <c r="N71" s="81"/>
      <c r="O71" s="79"/>
    </row>
  </sheetData>
  <mergeCells count="187">
    <mergeCell ref="A1:P1"/>
    <mergeCell ref="A2:A3"/>
    <mergeCell ref="B2:B3"/>
    <mergeCell ref="C2:C3"/>
    <mergeCell ref="D2:D3"/>
    <mergeCell ref="N2:N3"/>
    <mergeCell ref="O2:O3"/>
    <mergeCell ref="P2:P3"/>
    <mergeCell ref="A34:A40"/>
    <mergeCell ref="H8:H9"/>
    <mergeCell ref="C10:C11"/>
    <mergeCell ref="E10:E11"/>
    <mergeCell ref="F10:F11"/>
    <mergeCell ref="G10:G11"/>
    <mergeCell ref="H10:H11"/>
    <mergeCell ref="H4:H5"/>
    <mergeCell ref="C6:C7"/>
    <mergeCell ref="E6:E7"/>
    <mergeCell ref="F6:F7"/>
    <mergeCell ref="G6:G7"/>
    <mergeCell ref="H6:H7"/>
    <mergeCell ref="C4:C5"/>
    <mergeCell ref="E4:E5"/>
    <mergeCell ref="F4:F5"/>
    <mergeCell ref="G4:G5"/>
    <mergeCell ref="C8:C9"/>
    <mergeCell ref="E8:E9"/>
    <mergeCell ref="F8:F9"/>
    <mergeCell ref="G8:G9"/>
    <mergeCell ref="I14:I15"/>
    <mergeCell ref="J14:J15"/>
    <mergeCell ref="B18:B19"/>
    <mergeCell ref="C18:C19"/>
    <mergeCell ref="E18:E19"/>
    <mergeCell ref="F18:F19"/>
    <mergeCell ref="G18:G19"/>
    <mergeCell ref="H18:H19"/>
    <mergeCell ref="C12:C13"/>
    <mergeCell ref="E12:E13"/>
    <mergeCell ref="F12:F13"/>
    <mergeCell ref="G12:G13"/>
    <mergeCell ref="H12:H13"/>
    <mergeCell ref="C14:C15"/>
    <mergeCell ref="E14:E15"/>
    <mergeCell ref="F14:F15"/>
    <mergeCell ref="G14:G15"/>
    <mergeCell ref="H14:H15"/>
    <mergeCell ref="B4:B16"/>
    <mergeCell ref="J20:J21"/>
    <mergeCell ref="B22:B23"/>
    <mergeCell ref="C22:C23"/>
    <mergeCell ref="E22:E23"/>
    <mergeCell ref="F22:F23"/>
    <mergeCell ref="G22:G23"/>
    <mergeCell ref="H22:H23"/>
    <mergeCell ref="J22:J23"/>
    <mergeCell ref="B20:B21"/>
    <mergeCell ref="C20:C21"/>
    <mergeCell ref="E20:E21"/>
    <mergeCell ref="F20:F21"/>
    <mergeCell ref="G20:G21"/>
    <mergeCell ref="H20:H21"/>
    <mergeCell ref="B26:B27"/>
    <mergeCell ref="C26:C27"/>
    <mergeCell ref="E26:E27"/>
    <mergeCell ref="F26:F27"/>
    <mergeCell ref="G26:G27"/>
    <mergeCell ref="H26:H27"/>
    <mergeCell ref="I26:I27"/>
    <mergeCell ref="J26:J27"/>
    <mergeCell ref="B24:B25"/>
    <mergeCell ref="C24:C25"/>
    <mergeCell ref="E24:E25"/>
    <mergeCell ref="F24:F25"/>
    <mergeCell ref="G24:G25"/>
    <mergeCell ref="H24:H25"/>
    <mergeCell ref="C32:C33"/>
    <mergeCell ref="E32:E33"/>
    <mergeCell ref="F32:F33"/>
    <mergeCell ref="G32:G33"/>
    <mergeCell ref="H32:H33"/>
    <mergeCell ref="I28:I29"/>
    <mergeCell ref="J28:J29"/>
    <mergeCell ref="A30:A33"/>
    <mergeCell ref="B30:B31"/>
    <mergeCell ref="C30:C31"/>
    <mergeCell ref="E30:E31"/>
    <mergeCell ref="F30:F31"/>
    <mergeCell ref="G30:G31"/>
    <mergeCell ref="H30:H31"/>
    <mergeCell ref="B32:B33"/>
    <mergeCell ref="B28:B29"/>
    <mergeCell ref="C28:C29"/>
    <mergeCell ref="E28:E29"/>
    <mergeCell ref="F28:F29"/>
    <mergeCell ref="G28:G29"/>
    <mergeCell ref="H28:H29"/>
    <mergeCell ref="A4:A29"/>
    <mergeCell ref="I24:I25"/>
    <mergeCell ref="J24:J25"/>
    <mergeCell ref="J41:J42"/>
    <mergeCell ref="B43:B44"/>
    <mergeCell ref="C43:C44"/>
    <mergeCell ref="E43:E44"/>
    <mergeCell ref="F43:F44"/>
    <mergeCell ref="G43:G44"/>
    <mergeCell ref="H43:H44"/>
    <mergeCell ref="A41:A58"/>
    <mergeCell ref="B41:B42"/>
    <mergeCell ref="C41:C42"/>
    <mergeCell ref="E41:E42"/>
    <mergeCell ref="F41:F42"/>
    <mergeCell ref="B45:B46"/>
    <mergeCell ref="C45:C46"/>
    <mergeCell ref="E45:E46"/>
    <mergeCell ref="F45:F46"/>
    <mergeCell ref="G45:G46"/>
    <mergeCell ref="H45:H46"/>
    <mergeCell ref="B47:B48"/>
    <mergeCell ref="C47:C48"/>
    <mergeCell ref="E47:E48"/>
    <mergeCell ref="F47:F48"/>
    <mergeCell ref="G47:G48"/>
    <mergeCell ref="H47:H48"/>
    <mergeCell ref="G41:G42"/>
    <mergeCell ref="H41:H42"/>
    <mergeCell ref="B51:B52"/>
    <mergeCell ref="C51:C52"/>
    <mergeCell ref="E51:E52"/>
    <mergeCell ref="F51:F52"/>
    <mergeCell ref="G51:G52"/>
    <mergeCell ref="H51:H52"/>
    <mergeCell ref="B49:B50"/>
    <mergeCell ref="C49:C50"/>
    <mergeCell ref="E49:E50"/>
    <mergeCell ref="F49:F50"/>
    <mergeCell ref="G49:G50"/>
    <mergeCell ref="H49:H50"/>
    <mergeCell ref="B57:B58"/>
    <mergeCell ref="C57:C58"/>
    <mergeCell ref="E57:E58"/>
    <mergeCell ref="F57:F58"/>
    <mergeCell ref="G57:G58"/>
    <mergeCell ref="H57:H58"/>
    <mergeCell ref="J53:J54"/>
    <mergeCell ref="B55:B56"/>
    <mergeCell ref="C55:C56"/>
    <mergeCell ref="E55:E56"/>
    <mergeCell ref="F55:F56"/>
    <mergeCell ref="G55:G56"/>
    <mergeCell ref="H55:H56"/>
    <mergeCell ref="B53:B54"/>
    <mergeCell ref="C53:C54"/>
    <mergeCell ref="E53:E54"/>
    <mergeCell ref="F53:F54"/>
    <mergeCell ref="G53:G54"/>
    <mergeCell ref="H53:H54"/>
    <mergeCell ref="H59:H62"/>
    <mergeCell ref="C61:C62"/>
    <mergeCell ref="B63:B64"/>
    <mergeCell ref="C63:C64"/>
    <mergeCell ref="E63:E64"/>
    <mergeCell ref="F63:F64"/>
    <mergeCell ref="G63:G64"/>
    <mergeCell ref="H63:H64"/>
    <mergeCell ref="A59:A65"/>
    <mergeCell ref="B59:B62"/>
    <mergeCell ref="C59:C60"/>
    <mergeCell ref="E59:E62"/>
    <mergeCell ref="F59:F62"/>
    <mergeCell ref="G59:G62"/>
    <mergeCell ref="L68:L69"/>
    <mergeCell ref="B70:B71"/>
    <mergeCell ref="C70:C71"/>
    <mergeCell ref="E70:E71"/>
    <mergeCell ref="H70:H71"/>
    <mergeCell ref="L70:L71"/>
    <mergeCell ref="A66:A71"/>
    <mergeCell ref="B66:B67"/>
    <mergeCell ref="C66:C67"/>
    <mergeCell ref="E66:E67"/>
    <mergeCell ref="H66:H67"/>
    <mergeCell ref="L66:L67"/>
    <mergeCell ref="B68:B69"/>
    <mergeCell ref="C68:C69"/>
    <mergeCell ref="E68:E69"/>
    <mergeCell ref="H68:H69"/>
  </mergeCells>
  <phoneticPr fontId="2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302D-E6B5-4E37-946E-F5465CCCB28B}">
  <dimension ref="A1:H94"/>
  <sheetViews>
    <sheetView topLeftCell="A28" zoomScale="130" zoomScaleNormal="130" workbookViewId="0">
      <selection activeCell="E88" sqref="E88:H94"/>
    </sheetView>
  </sheetViews>
  <sheetFormatPr defaultRowHeight="13.8" x14ac:dyDescent="0.25"/>
  <cols>
    <col min="1" max="1" width="8.109375" style="45" customWidth="1"/>
    <col min="2" max="2" width="15.5546875" style="44" customWidth="1"/>
    <col min="3" max="3" width="27.6640625" style="2" customWidth="1"/>
    <col min="4" max="4" width="7.5546875" style="2" customWidth="1"/>
    <col min="5" max="5" width="5.109375" style="60" customWidth="1"/>
    <col min="6" max="6" width="9.33203125" style="55" customWidth="1"/>
    <col min="7" max="7" width="5.33203125" style="55" customWidth="1"/>
    <col min="8" max="8" width="10" style="55" customWidth="1"/>
  </cols>
  <sheetData>
    <row r="1" spans="1:8" ht="25.8" customHeight="1" x14ac:dyDescent="0.25">
      <c r="A1" s="164" t="s">
        <v>135</v>
      </c>
      <c r="B1" s="164"/>
      <c r="C1" s="164"/>
      <c r="D1" s="164"/>
      <c r="E1" s="164"/>
      <c r="F1" s="164"/>
      <c r="G1" s="164"/>
      <c r="H1" s="164"/>
    </row>
    <row r="2" spans="1:8" ht="31.2" customHeight="1" x14ac:dyDescent="0.25">
      <c r="A2" s="22" t="s">
        <v>1</v>
      </c>
      <c r="B2" s="52" t="s">
        <v>111</v>
      </c>
      <c r="C2" s="48" t="s">
        <v>2</v>
      </c>
      <c r="D2" s="48" t="s">
        <v>3</v>
      </c>
      <c r="E2" s="48" t="s">
        <v>125</v>
      </c>
      <c r="F2" s="48" t="s">
        <v>104</v>
      </c>
      <c r="G2" s="48" t="s">
        <v>106</v>
      </c>
      <c r="H2" s="48" t="s">
        <v>105</v>
      </c>
    </row>
    <row r="3" spans="1:8" ht="13.8" customHeight="1" x14ac:dyDescent="0.25">
      <c r="A3" s="125" t="s">
        <v>126</v>
      </c>
      <c r="B3" s="134" t="s">
        <v>107</v>
      </c>
      <c r="C3" s="140" t="s">
        <v>33</v>
      </c>
      <c r="D3" s="49" t="s">
        <v>34</v>
      </c>
      <c r="E3" s="125">
        <v>385</v>
      </c>
      <c r="F3" s="138">
        <v>7</v>
      </c>
      <c r="G3" s="138">
        <v>55</v>
      </c>
      <c r="H3" s="138">
        <v>5</v>
      </c>
    </row>
    <row r="4" spans="1:8" ht="13.5" customHeight="1" x14ac:dyDescent="0.25">
      <c r="A4" s="126"/>
      <c r="B4" s="135"/>
      <c r="C4" s="141"/>
      <c r="D4" s="49" t="s">
        <v>128</v>
      </c>
      <c r="E4" s="127"/>
      <c r="F4" s="139"/>
      <c r="G4" s="139"/>
      <c r="H4" s="139"/>
    </row>
    <row r="5" spans="1:8" ht="13.5" customHeight="1" x14ac:dyDescent="0.25">
      <c r="A5" s="126"/>
      <c r="B5" s="135"/>
      <c r="C5" s="140" t="s">
        <v>37</v>
      </c>
      <c r="D5" s="49" t="s">
        <v>34</v>
      </c>
      <c r="E5" s="125">
        <v>55</v>
      </c>
      <c r="F5" s="138">
        <v>1</v>
      </c>
      <c r="G5" s="138">
        <v>55</v>
      </c>
      <c r="H5" s="138">
        <v>5</v>
      </c>
    </row>
    <row r="6" spans="1:8" ht="13.5" customHeight="1" x14ac:dyDescent="0.25">
      <c r="A6" s="126"/>
      <c r="B6" s="135"/>
      <c r="C6" s="141"/>
      <c r="D6" s="49" t="s">
        <v>35</v>
      </c>
      <c r="E6" s="127"/>
      <c r="F6" s="139"/>
      <c r="G6" s="139"/>
      <c r="H6" s="139"/>
    </row>
    <row r="7" spans="1:8" ht="13.5" customHeight="1" x14ac:dyDescent="0.25">
      <c r="A7" s="126"/>
      <c r="B7" s="135"/>
      <c r="C7" s="140" t="s">
        <v>40</v>
      </c>
      <c r="D7" s="49" t="s">
        <v>34</v>
      </c>
      <c r="E7" s="125">
        <v>55</v>
      </c>
      <c r="F7" s="138">
        <v>1</v>
      </c>
      <c r="G7" s="138">
        <v>55</v>
      </c>
      <c r="H7" s="138">
        <v>5</v>
      </c>
    </row>
    <row r="8" spans="1:8" ht="13.5" customHeight="1" x14ac:dyDescent="0.25">
      <c r="A8" s="126"/>
      <c r="B8" s="135"/>
      <c r="C8" s="141"/>
      <c r="D8" s="49" t="s">
        <v>35</v>
      </c>
      <c r="E8" s="127"/>
      <c r="F8" s="139"/>
      <c r="G8" s="139"/>
      <c r="H8" s="139"/>
    </row>
    <row r="9" spans="1:8" ht="13.5" customHeight="1" x14ac:dyDescent="0.25">
      <c r="A9" s="126"/>
      <c r="B9" s="142"/>
      <c r="C9" s="49" t="s">
        <v>100</v>
      </c>
      <c r="D9" s="49" t="s">
        <v>71</v>
      </c>
      <c r="E9" s="46">
        <v>5</v>
      </c>
      <c r="F9" s="159"/>
      <c r="G9" s="160"/>
      <c r="H9" s="161"/>
    </row>
    <row r="10" spans="1:8" ht="13.5" customHeight="1" x14ac:dyDescent="0.25">
      <c r="A10" s="127"/>
      <c r="B10" s="128" t="s">
        <v>127</v>
      </c>
      <c r="C10" s="129"/>
      <c r="D10" s="130"/>
      <c r="E10" s="46">
        <f>SUM(E3:E9)</f>
        <v>500</v>
      </c>
      <c r="F10" s="47">
        <v>9</v>
      </c>
      <c r="G10" s="58"/>
      <c r="H10" s="59"/>
    </row>
    <row r="11" spans="1:8" ht="13.5" customHeight="1" x14ac:dyDescent="0.25">
      <c r="A11" s="125">
        <v>2</v>
      </c>
      <c r="B11" s="134" t="s">
        <v>108</v>
      </c>
      <c r="C11" s="140" t="s">
        <v>33</v>
      </c>
      <c r="D11" s="49" t="s">
        <v>34</v>
      </c>
      <c r="E11" s="125">
        <v>275</v>
      </c>
      <c r="F11" s="136">
        <v>5</v>
      </c>
      <c r="G11" s="136">
        <v>55</v>
      </c>
      <c r="H11" s="136">
        <v>5</v>
      </c>
    </row>
    <row r="12" spans="1:8" ht="13.5" customHeight="1" x14ac:dyDescent="0.25">
      <c r="A12" s="126"/>
      <c r="B12" s="135"/>
      <c r="C12" s="141"/>
      <c r="D12" s="49" t="s">
        <v>35</v>
      </c>
      <c r="E12" s="127"/>
      <c r="F12" s="136"/>
      <c r="G12" s="136"/>
      <c r="H12" s="136"/>
    </row>
    <row r="13" spans="1:8" ht="13.5" customHeight="1" x14ac:dyDescent="0.25">
      <c r="A13" s="126"/>
      <c r="B13" s="135"/>
      <c r="C13" s="131" t="s">
        <v>39</v>
      </c>
      <c r="D13" s="49" t="s">
        <v>34</v>
      </c>
      <c r="E13" s="132">
        <v>55</v>
      </c>
      <c r="F13" s="136">
        <v>1</v>
      </c>
      <c r="G13" s="136">
        <v>55</v>
      </c>
      <c r="H13" s="136">
        <v>5</v>
      </c>
    </row>
    <row r="14" spans="1:8" ht="13.5" customHeight="1" x14ac:dyDescent="0.25">
      <c r="A14" s="126"/>
      <c r="B14" s="135"/>
      <c r="C14" s="131"/>
      <c r="D14" s="49" t="s">
        <v>35</v>
      </c>
      <c r="E14" s="132"/>
      <c r="F14" s="136"/>
      <c r="G14" s="136"/>
      <c r="H14" s="136"/>
    </row>
    <row r="15" spans="1:8" ht="13.5" customHeight="1" x14ac:dyDescent="0.25">
      <c r="A15" s="126"/>
      <c r="B15" s="142"/>
      <c r="C15" s="50" t="s">
        <v>41</v>
      </c>
      <c r="D15" s="49" t="s">
        <v>35</v>
      </c>
      <c r="E15" s="46">
        <v>55</v>
      </c>
      <c r="F15" s="47">
        <v>1</v>
      </c>
      <c r="G15" s="47">
        <v>55</v>
      </c>
      <c r="H15" s="47">
        <v>5</v>
      </c>
    </row>
    <row r="16" spans="1:8" ht="13.5" customHeight="1" x14ac:dyDescent="0.25">
      <c r="A16" s="127"/>
      <c r="B16" s="128" t="s">
        <v>127</v>
      </c>
      <c r="C16" s="129"/>
      <c r="D16" s="130"/>
      <c r="E16" s="46">
        <f>SUM(E11:E15)</f>
        <v>385</v>
      </c>
      <c r="F16" s="47">
        <f>SUM(F11:F15)</f>
        <v>7</v>
      </c>
      <c r="G16" s="58"/>
      <c r="H16" s="59"/>
    </row>
    <row r="17" spans="1:8" ht="19.8" customHeight="1" x14ac:dyDescent="0.25">
      <c r="A17" s="125">
        <v>3</v>
      </c>
      <c r="B17" s="134" t="s">
        <v>114</v>
      </c>
      <c r="C17" s="61" t="s">
        <v>57</v>
      </c>
      <c r="D17" s="53" t="s">
        <v>35</v>
      </c>
      <c r="E17" s="47">
        <v>55</v>
      </c>
      <c r="F17" s="47">
        <v>1</v>
      </c>
      <c r="G17" s="47">
        <v>55</v>
      </c>
      <c r="H17" s="47">
        <v>5</v>
      </c>
    </row>
    <row r="18" spans="1:8" ht="14.55" customHeight="1" x14ac:dyDescent="0.25">
      <c r="A18" s="126"/>
      <c r="B18" s="135"/>
      <c r="C18" s="131" t="s">
        <v>45</v>
      </c>
      <c r="D18" s="49" t="s">
        <v>34</v>
      </c>
      <c r="E18" s="132">
        <v>90</v>
      </c>
      <c r="F18" s="136">
        <v>2</v>
      </c>
      <c r="G18" s="136">
        <v>45</v>
      </c>
      <c r="H18" s="136">
        <v>30</v>
      </c>
    </row>
    <row r="19" spans="1:8" ht="14.55" customHeight="1" x14ac:dyDescent="0.25">
      <c r="A19" s="126"/>
      <c r="B19" s="135"/>
      <c r="C19" s="131"/>
      <c r="D19" s="49" t="s">
        <v>35</v>
      </c>
      <c r="E19" s="132"/>
      <c r="F19" s="136"/>
      <c r="G19" s="136"/>
      <c r="H19" s="136"/>
    </row>
    <row r="20" spans="1:8" ht="14.55" customHeight="1" x14ac:dyDescent="0.25">
      <c r="A20" s="126"/>
      <c r="B20" s="135"/>
      <c r="C20" s="131" t="s">
        <v>46</v>
      </c>
      <c r="D20" s="49" t="s">
        <v>34</v>
      </c>
      <c r="E20" s="132">
        <v>90</v>
      </c>
      <c r="F20" s="136">
        <v>2</v>
      </c>
      <c r="G20" s="136">
        <v>45</v>
      </c>
      <c r="H20" s="136">
        <v>30</v>
      </c>
    </row>
    <row r="21" spans="1:8" ht="14.55" customHeight="1" x14ac:dyDescent="0.25">
      <c r="A21" s="126"/>
      <c r="B21" s="135"/>
      <c r="C21" s="131"/>
      <c r="D21" s="49" t="s">
        <v>35</v>
      </c>
      <c r="E21" s="132"/>
      <c r="F21" s="136"/>
      <c r="G21" s="136"/>
      <c r="H21" s="136"/>
    </row>
    <row r="22" spans="1:8" ht="14.55" customHeight="1" x14ac:dyDescent="0.25">
      <c r="A22" s="126"/>
      <c r="B22" s="135"/>
      <c r="C22" s="137" t="s">
        <v>47</v>
      </c>
      <c r="D22" s="49" t="s">
        <v>34</v>
      </c>
      <c r="E22" s="132">
        <v>55</v>
      </c>
      <c r="F22" s="136">
        <v>1</v>
      </c>
      <c r="G22" s="136">
        <v>55</v>
      </c>
      <c r="H22" s="136">
        <v>5</v>
      </c>
    </row>
    <row r="23" spans="1:8" ht="20.399999999999999" customHeight="1" x14ac:dyDescent="0.25">
      <c r="A23" s="126"/>
      <c r="B23" s="135"/>
      <c r="C23" s="137"/>
      <c r="D23" s="49" t="s">
        <v>35</v>
      </c>
      <c r="E23" s="132"/>
      <c r="F23" s="136"/>
      <c r="G23" s="136"/>
      <c r="H23" s="136"/>
    </row>
    <row r="24" spans="1:8" ht="13.5" customHeight="1" x14ac:dyDescent="0.25">
      <c r="A24" s="127"/>
      <c r="B24" s="128" t="s">
        <v>127</v>
      </c>
      <c r="C24" s="129"/>
      <c r="D24" s="130"/>
      <c r="E24" s="46">
        <f>SUM(E18:E23)</f>
        <v>235</v>
      </c>
      <c r="F24" s="47">
        <v>6</v>
      </c>
      <c r="G24" s="58"/>
      <c r="H24" s="59"/>
    </row>
    <row r="25" spans="1:8" ht="15.6" customHeight="1" x14ac:dyDescent="0.25">
      <c r="A25" s="125">
        <v>4</v>
      </c>
      <c r="B25" s="133" t="s">
        <v>116</v>
      </c>
      <c r="C25" s="49" t="s">
        <v>63</v>
      </c>
      <c r="D25" s="49" t="s">
        <v>35</v>
      </c>
      <c r="E25" s="46">
        <v>55</v>
      </c>
      <c r="F25" s="40">
        <v>1</v>
      </c>
      <c r="G25" s="40">
        <v>55</v>
      </c>
      <c r="H25" s="40">
        <v>5</v>
      </c>
    </row>
    <row r="26" spans="1:8" ht="15.45" customHeight="1" x14ac:dyDescent="0.25">
      <c r="A26" s="126"/>
      <c r="B26" s="133"/>
      <c r="C26" s="49" t="s">
        <v>59</v>
      </c>
      <c r="D26" s="49" t="s">
        <v>35</v>
      </c>
      <c r="E26" s="46">
        <v>55</v>
      </c>
      <c r="F26" s="40">
        <v>1</v>
      </c>
      <c r="G26" s="40">
        <v>55</v>
      </c>
      <c r="H26" s="40">
        <v>5</v>
      </c>
    </row>
    <row r="27" spans="1:8" ht="13.5" customHeight="1" x14ac:dyDescent="0.25">
      <c r="A27" s="127"/>
      <c r="B27" s="128" t="s">
        <v>127</v>
      </c>
      <c r="C27" s="129"/>
      <c r="D27" s="130"/>
      <c r="E27" s="46">
        <f>SUM(E25:E26)</f>
        <v>110</v>
      </c>
      <c r="F27" s="47">
        <f>SUM(F25:F26)</f>
        <v>2</v>
      </c>
      <c r="G27" s="58"/>
      <c r="H27" s="59"/>
    </row>
    <row r="28" spans="1:8" ht="16.05" customHeight="1" x14ac:dyDescent="0.25">
      <c r="A28" s="125">
        <v>5</v>
      </c>
      <c r="B28" s="134" t="s">
        <v>115</v>
      </c>
      <c r="C28" s="131" t="s">
        <v>52</v>
      </c>
      <c r="D28" s="49" t="s">
        <v>34</v>
      </c>
      <c r="E28" s="132">
        <v>57</v>
      </c>
      <c r="F28" s="136">
        <v>1</v>
      </c>
      <c r="G28" s="136">
        <v>57</v>
      </c>
      <c r="H28" s="136">
        <v>3</v>
      </c>
    </row>
    <row r="29" spans="1:8" ht="16.05" customHeight="1" x14ac:dyDescent="0.25">
      <c r="A29" s="126"/>
      <c r="B29" s="135"/>
      <c r="C29" s="131"/>
      <c r="D29" s="49" t="s">
        <v>35</v>
      </c>
      <c r="E29" s="132"/>
      <c r="F29" s="136"/>
      <c r="G29" s="136"/>
      <c r="H29" s="136"/>
    </row>
    <row r="30" spans="1:8" ht="16.05" customHeight="1" x14ac:dyDescent="0.25">
      <c r="A30" s="126"/>
      <c r="B30" s="135"/>
      <c r="C30" s="131" t="s">
        <v>53</v>
      </c>
      <c r="D30" s="49" t="s">
        <v>54</v>
      </c>
      <c r="E30" s="132">
        <v>57</v>
      </c>
      <c r="F30" s="136">
        <v>1</v>
      </c>
      <c r="G30" s="136">
        <v>57</v>
      </c>
      <c r="H30" s="136">
        <v>3</v>
      </c>
    </row>
    <row r="31" spans="1:8" ht="16.05" customHeight="1" x14ac:dyDescent="0.25">
      <c r="A31" s="126"/>
      <c r="B31" s="135"/>
      <c r="C31" s="131"/>
      <c r="D31" s="49" t="s">
        <v>55</v>
      </c>
      <c r="E31" s="132"/>
      <c r="F31" s="136"/>
      <c r="G31" s="136"/>
      <c r="H31" s="136"/>
    </row>
    <row r="32" spans="1:8" ht="16.05" customHeight="1" x14ac:dyDescent="0.25">
      <c r="A32" s="126"/>
      <c r="B32" s="135"/>
      <c r="C32" s="131" t="s">
        <v>69</v>
      </c>
      <c r="D32" s="49" t="s">
        <v>54</v>
      </c>
      <c r="E32" s="132">
        <v>55</v>
      </c>
      <c r="F32" s="136">
        <v>1</v>
      </c>
      <c r="G32" s="136">
        <v>55</v>
      </c>
      <c r="H32" s="136">
        <v>5</v>
      </c>
    </row>
    <row r="33" spans="1:8" ht="16.05" customHeight="1" x14ac:dyDescent="0.25">
      <c r="A33" s="126"/>
      <c r="B33" s="142"/>
      <c r="C33" s="131"/>
      <c r="D33" s="49" t="s">
        <v>55</v>
      </c>
      <c r="E33" s="132"/>
      <c r="F33" s="136"/>
      <c r="G33" s="136"/>
      <c r="H33" s="136"/>
    </row>
    <row r="34" spans="1:8" ht="16.05" customHeight="1" x14ac:dyDescent="0.25">
      <c r="A34" s="127"/>
      <c r="B34" s="128" t="s">
        <v>127</v>
      </c>
      <c r="C34" s="129"/>
      <c r="D34" s="130"/>
      <c r="E34" s="46">
        <f>SUM(E28:E32)</f>
        <v>169</v>
      </c>
      <c r="F34" s="47">
        <v>3</v>
      </c>
      <c r="G34" s="58"/>
      <c r="H34" s="59"/>
    </row>
    <row r="35" spans="1:8" ht="16.05" customHeight="1" x14ac:dyDescent="0.25">
      <c r="A35" s="125">
        <v>6</v>
      </c>
      <c r="B35" s="134" t="s">
        <v>118</v>
      </c>
      <c r="C35" s="131" t="s">
        <v>67</v>
      </c>
      <c r="D35" s="49" t="s">
        <v>34</v>
      </c>
      <c r="E35" s="132">
        <v>57</v>
      </c>
      <c r="F35" s="136">
        <v>1</v>
      </c>
      <c r="G35" s="136">
        <v>57</v>
      </c>
      <c r="H35" s="136">
        <v>3</v>
      </c>
    </row>
    <row r="36" spans="1:8" ht="16.05" customHeight="1" x14ac:dyDescent="0.25">
      <c r="A36" s="126"/>
      <c r="B36" s="135"/>
      <c r="C36" s="131"/>
      <c r="D36" s="49" t="s">
        <v>35</v>
      </c>
      <c r="E36" s="132"/>
      <c r="F36" s="136"/>
      <c r="G36" s="136"/>
      <c r="H36" s="136"/>
    </row>
    <row r="37" spans="1:8" ht="16.05" customHeight="1" x14ac:dyDescent="0.25">
      <c r="A37" s="126"/>
      <c r="B37" s="135"/>
      <c r="C37" s="131" t="s">
        <v>68</v>
      </c>
      <c r="D37" s="49" t="s">
        <v>34</v>
      </c>
      <c r="E37" s="132">
        <v>55</v>
      </c>
      <c r="F37" s="136">
        <v>1</v>
      </c>
      <c r="G37" s="136">
        <v>55</v>
      </c>
      <c r="H37" s="136">
        <v>5</v>
      </c>
    </row>
    <row r="38" spans="1:8" ht="16.05" customHeight="1" x14ac:dyDescent="0.25">
      <c r="A38" s="126"/>
      <c r="B38" s="135"/>
      <c r="C38" s="131"/>
      <c r="D38" s="49" t="s">
        <v>35</v>
      </c>
      <c r="E38" s="132"/>
      <c r="F38" s="136"/>
      <c r="G38" s="136"/>
      <c r="H38" s="136"/>
    </row>
    <row r="39" spans="1:8" ht="16.05" customHeight="1" x14ac:dyDescent="0.25">
      <c r="A39" s="126"/>
      <c r="B39" s="135"/>
      <c r="C39" s="131" t="s">
        <v>119</v>
      </c>
      <c r="D39" s="49" t="s">
        <v>71</v>
      </c>
      <c r="E39" s="132">
        <v>55</v>
      </c>
      <c r="F39" s="136">
        <v>1</v>
      </c>
      <c r="G39" s="136">
        <v>55</v>
      </c>
      <c r="H39" s="136">
        <v>5</v>
      </c>
    </row>
    <row r="40" spans="1:8" ht="16.05" customHeight="1" x14ac:dyDescent="0.25">
      <c r="A40" s="126"/>
      <c r="B40" s="135"/>
      <c r="C40" s="131"/>
      <c r="D40" s="49" t="s">
        <v>50</v>
      </c>
      <c r="E40" s="132"/>
      <c r="F40" s="136"/>
      <c r="G40" s="136"/>
      <c r="H40" s="136"/>
    </row>
    <row r="41" spans="1:8" ht="16.05" customHeight="1" x14ac:dyDescent="0.25">
      <c r="A41" s="126"/>
      <c r="B41" s="135"/>
      <c r="C41" s="131" t="s">
        <v>120</v>
      </c>
      <c r="D41" s="53" t="s">
        <v>34</v>
      </c>
      <c r="E41" s="136">
        <v>55</v>
      </c>
      <c r="F41" s="136">
        <v>1</v>
      </c>
      <c r="G41" s="136">
        <v>55</v>
      </c>
      <c r="H41" s="136">
        <v>5</v>
      </c>
    </row>
    <row r="42" spans="1:8" ht="16.05" customHeight="1" x14ac:dyDescent="0.25">
      <c r="A42" s="126"/>
      <c r="B42" s="135"/>
      <c r="C42" s="131"/>
      <c r="D42" s="53" t="s">
        <v>35</v>
      </c>
      <c r="E42" s="136"/>
      <c r="F42" s="136"/>
      <c r="G42" s="136"/>
      <c r="H42" s="136"/>
    </row>
    <row r="43" spans="1:8" ht="16.05" customHeight="1" x14ac:dyDescent="0.25">
      <c r="A43" s="126"/>
      <c r="B43" s="135"/>
      <c r="C43" s="131" t="s">
        <v>121</v>
      </c>
      <c r="D43" s="49" t="s">
        <v>34</v>
      </c>
      <c r="E43" s="132">
        <v>55</v>
      </c>
      <c r="F43" s="136">
        <v>1</v>
      </c>
      <c r="G43" s="136">
        <v>55</v>
      </c>
      <c r="H43" s="136">
        <v>5</v>
      </c>
    </row>
    <row r="44" spans="1:8" ht="16.05" customHeight="1" x14ac:dyDescent="0.25">
      <c r="A44" s="126"/>
      <c r="B44" s="142"/>
      <c r="C44" s="131"/>
      <c r="D44" s="49" t="s">
        <v>35</v>
      </c>
      <c r="E44" s="132"/>
      <c r="F44" s="136"/>
      <c r="G44" s="136"/>
      <c r="H44" s="136"/>
    </row>
    <row r="45" spans="1:8" ht="16.05" customHeight="1" x14ac:dyDescent="0.25">
      <c r="A45" s="127"/>
      <c r="B45" s="128" t="s">
        <v>127</v>
      </c>
      <c r="C45" s="129"/>
      <c r="D45" s="130"/>
      <c r="E45" s="46">
        <f>SUM(E35:E43)</f>
        <v>277</v>
      </c>
      <c r="F45" s="47">
        <v>5</v>
      </c>
      <c r="G45" s="58"/>
      <c r="H45" s="59"/>
    </row>
    <row r="46" spans="1:8" ht="16.95" customHeight="1" x14ac:dyDescent="0.25">
      <c r="A46" s="125">
        <v>7</v>
      </c>
      <c r="B46" s="133" t="s">
        <v>113</v>
      </c>
      <c r="C46" s="131" t="s">
        <v>43</v>
      </c>
      <c r="D46" s="49" t="s">
        <v>34</v>
      </c>
      <c r="E46" s="132">
        <v>58</v>
      </c>
      <c r="F46" s="136">
        <v>1</v>
      </c>
      <c r="G46" s="136">
        <v>55</v>
      </c>
      <c r="H46" s="136">
        <v>5</v>
      </c>
    </row>
    <row r="47" spans="1:8" ht="16.95" customHeight="1" x14ac:dyDescent="0.25">
      <c r="A47" s="126"/>
      <c r="B47" s="133"/>
      <c r="C47" s="131"/>
      <c r="D47" s="49" t="s">
        <v>35</v>
      </c>
      <c r="E47" s="132"/>
      <c r="F47" s="136"/>
      <c r="G47" s="136"/>
      <c r="H47" s="136"/>
    </row>
    <row r="48" spans="1:8" ht="16.95" customHeight="1" x14ac:dyDescent="0.25">
      <c r="A48" s="126"/>
      <c r="B48" s="133"/>
      <c r="C48" s="131" t="s">
        <v>44</v>
      </c>
      <c r="D48" s="49" t="s">
        <v>34</v>
      </c>
      <c r="E48" s="132">
        <v>90</v>
      </c>
      <c r="F48" s="136">
        <v>2</v>
      </c>
      <c r="G48" s="136">
        <v>45</v>
      </c>
      <c r="H48" s="136">
        <v>30</v>
      </c>
    </row>
    <row r="49" spans="1:8" ht="16.95" customHeight="1" x14ac:dyDescent="0.25">
      <c r="A49" s="126"/>
      <c r="B49" s="133"/>
      <c r="C49" s="131"/>
      <c r="D49" s="49" t="s">
        <v>35</v>
      </c>
      <c r="E49" s="132"/>
      <c r="F49" s="136"/>
      <c r="G49" s="136"/>
      <c r="H49" s="136"/>
    </row>
    <row r="50" spans="1:8" ht="16.95" customHeight="1" x14ac:dyDescent="0.25">
      <c r="A50" s="126"/>
      <c r="B50" s="133"/>
      <c r="C50" s="131" t="s">
        <v>74</v>
      </c>
      <c r="D50" s="49" t="s">
        <v>34</v>
      </c>
      <c r="E50" s="132">
        <v>55</v>
      </c>
      <c r="F50" s="136">
        <v>1</v>
      </c>
      <c r="G50" s="136">
        <v>55</v>
      </c>
      <c r="H50" s="136">
        <v>5</v>
      </c>
    </row>
    <row r="51" spans="1:8" ht="16.95" customHeight="1" x14ac:dyDescent="0.25">
      <c r="A51" s="126"/>
      <c r="B51" s="133"/>
      <c r="C51" s="131"/>
      <c r="D51" s="49" t="s">
        <v>35</v>
      </c>
      <c r="E51" s="132"/>
      <c r="F51" s="136"/>
      <c r="G51" s="136"/>
      <c r="H51" s="136"/>
    </row>
    <row r="52" spans="1:8" ht="16.95" customHeight="1" x14ac:dyDescent="0.25">
      <c r="A52" s="126"/>
      <c r="B52" s="133"/>
      <c r="C52" s="131" t="s">
        <v>75</v>
      </c>
      <c r="D52" s="49" t="s">
        <v>34</v>
      </c>
      <c r="E52" s="132">
        <v>55</v>
      </c>
      <c r="F52" s="136">
        <v>1</v>
      </c>
      <c r="G52" s="136">
        <v>55</v>
      </c>
      <c r="H52" s="136">
        <v>5</v>
      </c>
    </row>
    <row r="53" spans="1:8" ht="16.95" customHeight="1" x14ac:dyDescent="0.25">
      <c r="A53" s="126"/>
      <c r="B53" s="133"/>
      <c r="C53" s="131"/>
      <c r="D53" s="49" t="s">
        <v>35</v>
      </c>
      <c r="E53" s="132"/>
      <c r="F53" s="136"/>
      <c r="G53" s="136"/>
      <c r="H53" s="136"/>
    </row>
    <row r="54" spans="1:8" ht="16.95" customHeight="1" x14ac:dyDescent="0.25">
      <c r="A54" s="126"/>
      <c r="B54" s="133"/>
      <c r="C54" s="131" t="s">
        <v>76</v>
      </c>
      <c r="D54" s="49" t="s">
        <v>34</v>
      </c>
      <c r="E54" s="132">
        <v>55</v>
      </c>
      <c r="F54" s="136">
        <v>1</v>
      </c>
      <c r="G54" s="136">
        <v>55</v>
      </c>
      <c r="H54" s="136">
        <v>5</v>
      </c>
    </row>
    <row r="55" spans="1:8" ht="16.95" customHeight="1" x14ac:dyDescent="0.25">
      <c r="A55" s="126"/>
      <c r="B55" s="133"/>
      <c r="C55" s="131"/>
      <c r="D55" s="49" t="s">
        <v>35</v>
      </c>
      <c r="E55" s="132"/>
      <c r="F55" s="136"/>
      <c r="G55" s="136"/>
      <c r="H55" s="136"/>
    </row>
    <row r="56" spans="1:8" ht="16.95" customHeight="1" x14ac:dyDescent="0.25">
      <c r="A56" s="127"/>
      <c r="B56" s="128" t="s">
        <v>127</v>
      </c>
      <c r="C56" s="129"/>
      <c r="D56" s="130"/>
      <c r="E56" s="46">
        <v>313</v>
      </c>
      <c r="F56" s="47">
        <v>6</v>
      </c>
      <c r="G56" s="58"/>
      <c r="H56" s="59"/>
    </row>
    <row r="57" spans="1:8" ht="24" customHeight="1" x14ac:dyDescent="0.25">
      <c r="A57" s="125">
        <v>8</v>
      </c>
      <c r="B57" s="133" t="s">
        <v>112</v>
      </c>
      <c r="C57" s="158" t="s">
        <v>42</v>
      </c>
      <c r="D57" s="49" t="s">
        <v>34</v>
      </c>
      <c r="E57" s="132">
        <v>55</v>
      </c>
      <c r="F57" s="136">
        <v>1</v>
      </c>
      <c r="G57" s="136">
        <v>55</v>
      </c>
      <c r="H57" s="136">
        <v>5</v>
      </c>
    </row>
    <row r="58" spans="1:8" ht="24" customHeight="1" x14ac:dyDescent="0.25">
      <c r="A58" s="126"/>
      <c r="B58" s="133"/>
      <c r="C58" s="158"/>
      <c r="D58" s="49" t="s">
        <v>35</v>
      </c>
      <c r="E58" s="132"/>
      <c r="F58" s="136"/>
      <c r="G58" s="136"/>
      <c r="H58" s="136"/>
    </row>
    <row r="59" spans="1:8" ht="24" customHeight="1" x14ac:dyDescent="0.25">
      <c r="A59" s="127"/>
      <c r="B59" s="128" t="s">
        <v>127</v>
      </c>
      <c r="C59" s="129"/>
      <c r="D59" s="130"/>
      <c r="E59" s="46">
        <v>55</v>
      </c>
      <c r="F59" s="47">
        <v>1</v>
      </c>
      <c r="G59" s="58"/>
      <c r="H59" s="59"/>
    </row>
    <row r="60" spans="1:8" ht="19.95" customHeight="1" x14ac:dyDescent="0.25">
      <c r="A60" s="125">
        <v>9</v>
      </c>
      <c r="B60" s="133" t="s">
        <v>123</v>
      </c>
      <c r="C60" s="131" t="s">
        <v>80</v>
      </c>
      <c r="D60" s="49" t="s">
        <v>34</v>
      </c>
      <c r="E60" s="132">
        <v>100</v>
      </c>
      <c r="F60" s="136">
        <v>2</v>
      </c>
      <c r="G60" s="136">
        <v>50</v>
      </c>
      <c r="H60" s="136">
        <v>10</v>
      </c>
    </row>
    <row r="61" spans="1:8" ht="19.95" customHeight="1" x14ac:dyDescent="0.25">
      <c r="A61" s="126"/>
      <c r="B61" s="133"/>
      <c r="C61" s="131"/>
      <c r="D61" s="49" t="s">
        <v>35</v>
      </c>
      <c r="E61" s="132"/>
      <c r="F61" s="136"/>
      <c r="G61" s="136"/>
      <c r="H61" s="136"/>
    </row>
    <row r="62" spans="1:8" ht="19.95" customHeight="1" x14ac:dyDescent="0.25">
      <c r="A62" s="126"/>
      <c r="B62" s="133"/>
      <c r="C62" s="49" t="s">
        <v>82</v>
      </c>
      <c r="D62" s="49" t="s">
        <v>34</v>
      </c>
      <c r="E62" s="46">
        <v>55</v>
      </c>
      <c r="F62" s="40">
        <v>1</v>
      </c>
      <c r="G62" s="40">
        <v>55</v>
      </c>
      <c r="H62" s="40">
        <v>5</v>
      </c>
    </row>
    <row r="63" spans="1:8" ht="13.5" customHeight="1" x14ac:dyDescent="0.25">
      <c r="A63" s="127"/>
      <c r="B63" s="128" t="s">
        <v>127</v>
      </c>
      <c r="C63" s="129"/>
      <c r="D63" s="130"/>
      <c r="E63" s="46">
        <v>155</v>
      </c>
      <c r="F63" s="47">
        <v>3</v>
      </c>
      <c r="G63" s="58"/>
      <c r="H63" s="59"/>
    </row>
    <row r="64" spans="1:8" ht="13.05" customHeight="1" x14ac:dyDescent="0.25">
      <c r="A64" s="125">
        <v>10</v>
      </c>
      <c r="B64" s="133" t="s">
        <v>122</v>
      </c>
      <c r="C64" s="131" t="s">
        <v>78</v>
      </c>
      <c r="D64" s="49" t="s">
        <v>34</v>
      </c>
      <c r="E64" s="132">
        <v>45</v>
      </c>
      <c r="F64" s="136">
        <v>1</v>
      </c>
      <c r="G64" s="136">
        <v>45</v>
      </c>
      <c r="H64" s="136">
        <v>15</v>
      </c>
    </row>
    <row r="65" spans="1:8" ht="13.05" customHeight="1" x14ac:dyDescent="0.25">
      <c r="A65" s="126"/>
      <c r="B65" s="133"/>
      <c r="C65" s="131"/>
      <c r="D65" s="49" t="s">
        <v>35</v>
      </c>
      <c r="E65" s="132"/>
      <c r="F65" s="136"/>
      <c r="G65" s="136"/>
      <c r="H65" s="136"/>
    </row>
    <row r="66" spans="1:8" ht="13.05" customHeight="1" x14ac:dyDescent="0.25">
      <c r="A66" s="126"/>
      <c r="B66" s="133"/>
      <c r="C66" s="131" t="s">
        <v>79</v>
      </c>
      <c r="D66" s="49" t="s">
        <v>34</v>
      </c>
      <c r="E66" s="132">
        <v>45</v>
      </c>
      <c r="F66" s="136">
        <v>1</v>
      </c>
      <c r="G66" s="136">
        <v>45</v>
      </c>
      <c r="H66" s="136">
        <v>15</v>
      </c>
    </row>
    <row r="67" spans="1:8" ht="12.6" customHeight="1" x14ac:dyDescent="0.25">
      <c r="A67" s="126"/>
      <c r="B67" s="133"/>
      <c r="C67" s="131"/>
      <c r="D67" s="49" t="s">
        <v>35</v>
      </c>
      <c r="E67" s="132"/>
      <c r="F67" s="136"/>
      <c r="G67" s="136"/>
      <c r="H67" s="136"/>
    </row>
    <row r="68" spans="1:8" ht="13.5" customHeight="1" x14ac:dyDescent="0.25">
      <c r="A68" s="127"/>
      <c r="B68" s="128" t="s">
        <v>127</v>
      </c>
      <c r="C68" s="129"/>
      <c r="D68" s="130"/>
      <c r="E68" s="46">
        <v>90</v>
      </c>
      <c r="F68" s="47">
        <v>2</v>
      </c>
      <c r="G68" s="58"/>
      <c r="H68" s="59"/>
    </row>
    <row r="69" spans="1:8" ht="15.45" customHeight="1" x14ac:dyDescent="0.25">
      <c r="A69" s="125">
        <v>11</v>
      </c>
      <c r="B69" s="133" t="s">
        <v>117</v>
      </c>
      <c r="C69" s="49" t="s">
        <v>61</v>
      </c>
      <c r="D69" s="49" t="s">
        <v>35</v>
      </c>
      <c r="E69" s="46">
        <v>55</v>
      </c>
      <c r="F69" s="40">
        <v>1</v>
      </c>
      <c r="G69" s="40">
        <v>55</v>
      </c>
      <c r="H69" s="40">
        <v>5</v>
      </c>
    </row>
    <row r="70" spans="1:8" ht="15.45" customHeight="1" x14ac:dyDescent="0.25">
      <c r="A70" s="126"/>
      <c r="B70" s="133"/>
      <c r="C70" s="49" t="s">
        <v>62</v>
      </c>
      <c r="D70" s="49" t="s">
        <v>35</v>
      </c>
      <c r="E70" s="46">
        <v>90</v>
      </c>
      <c r="F70" s="40">
        <v>2</v>
      </c>
      <c r="G70" s="40">
        <v>45</v>
      </c>
      <c r="H70" s="40">
        <v>30</v>
      </c>
    </row>
    <row r="71" spans="1:8" ht="15.45" customHeight="1" x14ac:dyDescent="0.25">
      <c r="A71" s="126"/>
      <c r="B71" s="133"/>
      <c r="C71" s="49" t="s">
        <v>64</v>
      </c>
      <c r="D71" s="49" t="s">
        <v>35</v>
      </c>
      <c r="E71" s="46">
        <v>90</v>
      </c>
      <c r="F71" s="40">
        <v>2</v>
      </c>
      <c r="G71" s="40">
        <v>45</v>
      </c>
      <c r="H71" s="40">
        <v>30</v>
      </c>
    </row>
    <row r="72" spans="1:8" ht="14.55" customHeight="1" x14ac:dyDescent="0.25">
      <c r="A72" s="126"/>
      <c r="B72" s="133"/>
      <c r="C72" s="49" t="s">
        <v>66</v>
      </c>
      <c r="D72" s="49" t="s">
        <v>35</v>
      </c>
      <c r="E72" s="46">
        <v>55</v>
      </c>
      <c r="F72" s="40">
        <v>1</v>
      </c>
      <c r="G72" s="40">
        <v>55</v>
      </c>
      <c r="H72" s="40">
        <v>5</v>
      </c>
    </row>
    <row r="73" spans="1:8" ht="13.5" customHeight="1" x14ac:dyDescent="0.25">
      <c r="A73" s="127"/>
      <c r="B73" s="128" t="s">
        <v>127</v>
      </c>
      <c r="C73" s="129"/>
      <c r="D73" s="130"/>
      <c r="E73" s="46">
        <v>290</v>
      </c>
      <c r="F73" s="47">
        <v>6</v>
      </c>
      <c r="G73" s="58"/>
      <c r="H73" s="59"/>
    </row>
    <row r="74" spans="1:8" ht="19.95" customHeight="1" x14ac:dyDescent="0.25">
      <c r="A74" s="125">
        <v>12</v>
      </c>
      <c r="B74" s="133" t="s">
        <v>124</v>
      </c>
      <c r="C74" s="131" t="s">
        <v>84</v>
      </c>
      <c r="D74" s="49" t="s">
        <v>85</v>
      </c>
      <c r="E74" s="132">
        <v>52</v>
      </c>
      <c r="F74" s="136">
        <v>2</v>
      </c>
      <c r="G74" s="136">
        <v>26</v>
      </c>
      <c r="H74" s="136">
        <v>8</v>
      </c>
    </row>
    <row r="75" spans="1:8" ht="19.95" customHeight="1" x14ac:dyDescent="0.25">
      <c r="A75" s="126"/>
      <c r="B75" s="133"/>
      <c r="C75" s="131"/>
      <c r="D75" s="49" t="s">
        <v>86</v>
      </c>
      <c r="E75" s="132"/>
      <c r="F75" s="136"/>
      <c r="G75" s="136"/>
      <c r="H75" s="136"/>
    </row>
    <row r="76" spans="1:8" ht="19.95" customHeight="1" x14ac:dyDescent="0.25">
      <c r="A76" s="126"/>
      <c r="B76" s="133"/>
      <c r="C76" s="131" t="s">
        <v>87</v>
      </c>
      <c r="D76" s="49" t="s">
        <v>88</v>
      </c>
      <c r="E76" s="132">
        <v>52</v>
      </c>
      <c r="F76" s="136">
        <v>2</v>
      </c>
      <c r="G76" s="136">
        <v>26</v>
      </c>
      <c r="H76" s="136">
        <v>8</v>
      </c>
    </row>
    <row r="77" spans="1:8" ht="19.95" customHeight="1" x14ac:dyDescent="0.25">
      <c r="A77" s="126"/>
      <c r="B77" s="133"/>
      <c r="C77" s="131"/>
      <c r="D77" s="49" t="s">
        <v>86</v>
      </c>
      <c r="E77" s="132"/>
      <c r="F77" s="136"/>
      <c r="G77" s="136"/>
      <c r="H77" s="136"/>
    </row>
    <row r="78" spans="1:8" ht="19.95" customHeight="1" x14ac:dyDescent="0.25">
      <c r="A78" s="126"/>
      <c r="B78" s="133"/>
      <c r="C78" s="131" t="s">
        <v>129</v>
      </c>
      <c r="D78" s="54" t="s">
        <v>99</v>
      </c>
      <c r="E78" s="132">
        <v>52</v>
      </c>
      <c r="F78" s="136">
        <v>2</v>
      </c>
      <c r="G78" s="136">
        <v>26</v>
      </c>
      <c r="H78" s="136">
        <v>8</v>
      </c>
    </row>
    <row r="79" spans="1:8" ht="19.95" customHeight="1" x14ac:dyDescent="0.25">
      <c r="A79" s="126"/>
      <c r="B79" s="133"/>
      <c r="C79" s="131"/>
      <c r="D79" s="49" t="s">
        <v>86</v>
      </c>
      <c r="E79" s="132"/>
      <c r="F79" s="136"/>
      <c r="G79" s="136"/>
      <c r="H79" s="136"/>
    </row>
    <row r="80" spans="1:8" ht="13.5" customHeight="1" x14ac:dyDescent="0.25">
      <c r="A80" s="127"/>
      <c r="B80" s="128" t="s">
        <v>127</v>
      </c>
      <c r="C80" s="129"/>
      <c r="D80" s="130"/>
      <c r="E80" s="46">
        <v>156</v>
      </c>
      <c r="F80" s="47">
        <v>6</v>
      </c>
      <c r="G80" s="58"/>
      <c r="H80" s="59"/>
    </row>
    <row r="81" spans="1:8" ht="13.5" customHeight="1" x14ac:dyDescent="0.25">
      <c r="A81" s="125">
        <v>13</v>
      </c>
      <c r="B81" s="133" t="s">
        <v>109</v>
      </c>
      <c r="C81" s="131" t="s">
        <v>36</v>
      </c>
      <c r="D81" s="49" t="s">
        <v>34</v>
      </c>
      <c r="E81" s="132">
        <v>55</v>
      </c>
      <c r="F81" s="136">
        <v>1</v>
      </c>
      <c r="G81" s="136">
        <v>55</v>
      </c>
      <c r="H81" s="136">
        <v>5</v>
      </c>
    </row>
    <row r="82" spans="1:8" ht="13.5" customHeight="1" x14ac:dyDescent="0.25">
      <c r="A82" s="126"/>
      <c r="B82" s="133"/>
      <c r="C82" s="131"/>
      <c r="D82" s="49" t="s">
        <v>35</v>
      </c>
      <c r="E82" s="132"/>
      <c r="F82" s="136"/>
      <c r="G82" s="136"/>
      <c r="H82" s="136"/>
    </row>
    <row r="83" spans="1:8" ht="13.5" customHeight="1" x14ac:dyDescent="0.25">
      <c r="A83" s="127"/>
      <c r="B83" s="128" t="s">
        <v>127</v>
      </c>
      <c r="C83" s="129"/>
      <c r="D83" s="130"/>
      <c r="E83" s="46">
        <v>55</v>
      </c>
      <c r="F83" s="47">
        <v>1</v>
      </c>
      <c r="G83" s="47"/>
      <c r="H83" s="47"/>
    </row>
    <row r="84" spans="1:8" ht="13.5" customHeight="1" x14ac:dyDescent="0.25">
      <c r="A84" s="125">
        <v>14</v>
      </c>
      <c r="B84" s="133" t="s">
        <v>110</v>
      </c>
      <c r="C84" s="131" t="s">
        <v>38</v>
      </c>
      <c r="D84" s="49" t="s">
        <v>34</v>
      </c>
      <c r="E84" s="132">
        <v>55</v>
      </c>
      <c r="F84" s="136">
        <v>1</v>
      </c>
      <c r="G84" s="136">
        <v>55</v>
      </c>
      <c r="H84" s="136">
        <v>5</v>
      </c>
    </row>
    <row r="85" spans="1:8" ht="13.8" customHeight="1" x14ac:dyDescent="0.25">
      <c r="A85" s="126"/>
      <c r="B85" s="133"/>
      <c r="C85" s="131"/>
      <c r="D85" s="49" t="s">
        <v>35</v>
      </c>
      <c r="E85" s="132"/>
      <c r="F85" s="136"/>
      <c r="G85" s="136"/>
      <c r="H85" s="136"/>
    </row>
    <row r="86" spans="1:8" ht="13.8" customHeight="1" x14ac:dyDescent="0.25">
      <c r="A86" s="127"/>
      <c r="B86" s="128" t="s">
        <v>127</v>
      </c>
      <c r="C86" s="129"/>
      <c r="D86" s="130"/>
      <c r="E86" s="46">
        <v>55</v>
      </c>
      <c r="F86" s="47">
        <v>1</v>
      </c>
      <c r="G86" s="47"/>
      <c r="H86" s="47"/>
    </row>
    <row r="87" spans="1:8" ht="19.95" customHeight="1" x14ac:dyDescent="0.25">
      <c r="A87" s="165" t="s">
        <v>130</v>
      </c>
      <c r="B87" s="166"/>
      <c r="C87" s="166"/>
      <c r="D87" s="167"/>
      <c r="E87" s="46">
        <f>SUM(E3:E8,E9,E11:E15,E17:E23,E25:E26,E28:E33,E35:E44,E46:E55,E57,E60:E62,E64:E67,E69:E72,E74:E79,E81,E84)</f>
        <v>2900</v>
      </c>
      <c r="F87" s="46">
        <f>SUM(F3:F8,F9,F11:F15,F17:F23,F25:F26,F28:F33,F35:F44,F46:F55,F57,F60:F62,F64:F67,F69:F72,F74:F79,F81,F84)</f>
        <v>58</v>
      </c>
      <c r="G87" s="39"/>
      <c r="H87" s="39"/>
    </row>
    <row r="88" spans="1:8" ht="15" customHeight="1" x14ac:dyDescent="0.25">
      <c r="A88" s="152" t="s">
        <v>131</v>
      </c>
      <c r="B88" s="153"/>
      <c r="C88" s="162" t="s">
        <v>132</v>
      </c>
      <c r="D88" s="51" t="s">
        <v>34</v>
      </c>
      <c r="E88" s="143"/>
      <c r="F88" s="144"/>
      <c r="G88" s="144"/>
      <c r="H88" s="145"/>
    </row>
    <row r="89" spans="1:8" ht="15" customHeight="1" x14ac:dyDescent="0.25">
      <c r="A89" s="154"/>
      <c r="B89" s="155"/>
      <c r="C89" s="163"/>
      <c r="D89" s="51" t="s">
        <v>35</v>
      </c>
      <c r="E89" s="146"/>
      <c r="F89" s="147"/>
      <c r="G89" s="147"/>
      <c r="H89" s="148"/>
    </row>
    <row r="90" spans="1:8" ht="15" customHeight="1" x14ac:dyDescent="0.25">
      <c r="A90" s="154"/>
      <c r="B90" s="155"/>
      <c r="C90" s="162" t="s">
        <v>133</v>
      </c>
      <c r="D90" s="51" t="s">
        <v>34</v>
      </c>
      <c r="E90" s="146"/>
      <c r="F90" s="147"/>
      <c r="G90" s="147"/>
      <c r="H90" s="148"/>
    </row>
    <row r="91" spans="1:8" ht="15" customHeight="1" x14ac:dyDescent="0.25">
      <c r="A91" s="154"/>
      <c r="B91" s="155"/>
      <c r="C91" s="163"/>
      <c r="D91" s="51" t="s">
        <v>50</v>
      </c>
      <c r="E91" s="146"/>
      <c r="F91" s="147"/>
      <c r="G91" s="147"/>
      <c r="H91" s="148"/>
    </row>
    <row r="92" spans="1:8" ht="15" customHeight="1" x14ac:dyDescent="0.25">
      <c r="A92" s="154"/>
      <c r="B92" s="155"/>
      <c r="C92" s="51" t="s">
        <v>134</v>
      </c>
      <c r="D92" s="51" t="s">
        <v>34</v>
      </c>
      <c r="E92" s="146"/>
      <c r="F92" s="147"/>
      <c r="G92" s="147"/>
      <c r="H92" s="148"/>
    </row>
    <row r="93" spans="1:8" ht="19.95" customHeight="1" x14ac:dyDescent="0.25">
      <c r="A93" s="154"/>
      <c r="B93" s="155"/>
      <c r="C93" s="51" t="s">
        <v>58</v>
      </c>
      <c r="D93" s="51" t="s">
        <v>55</v>
      </c>
      <c r="E93" s="146"/>
      <c r="F93" s="147"/>
      <c r="G93" s="147"/>
      <c r="H93" s="148"/>
    </row>
    <row r="94" spans="1:8" x14ac:dyDescent="0.25">
      <c r="A94" s="156"/>
      <c r="B94" s="157"/>
      <c r="C94" s="51" t="s">
        <v>60</v>
      </c>
      <c r="D94" s="51" t="s">
        <v>35</v>
      </c>
      <c r="E94" s="149"/>
      <c r="F94" s="150"/>
      <c r="G94" s="150"/>
      <c r="H94" s="151"/>
    </row>
  </sheetData>
  <mergeCells count="199">
    <mergeCell ref="C88:C89"/>
    <mergeCell ref="C90:C91"/>
    <mergeCell ref="A1:H1"/>
    <mergeCell ref="A46:A56"/>
    <mergeCell ref="A57:A59"/>
    <mergeCell ref="A60:A63"/>
    <mergeCell ref="A64:A68"/>
    <mergeCell ref="A69:A73"/>
    <mergeCell ref="A74:A80"/>
    <mergeCell ref="A81:A83"/>
    <mergeCell ref="A84:A86"/>
    <mergeCell ref="A87:D87"/>
    <mergeCell ref="B74:B79"/>
    <mergeCell ref="E74:E75"/>
    <mergeCell ref="E76:E77"/>
    <mergeCell ref="E78:E79"/>
    <mergeCell ref="H35:H36"/>
    <mergeCell ref="B64:B67"/>
    <mergeCell ref="B60:B62"/>
    <mergeCell ref="C64:C65"/>
    <mergeCell ref="C66:C67"/>
    <mergeCell ref="C60:C61"/>
    <mergeCell ref="C74:C75"/>
    <mergeCell ref="C76:C77"/>
    <mergeCell ref="C78:C79"/>
    <mergeCell ref="F74:F75"/>
    <mergeCell ref="G74:G75"/>
    <mergeCell ref="H74:H75"/>
    <mergeCell ref="F76:F77"/>
    <mergeCell ref="G76:G77"/>
    <mergeCell ref="H76:H77"/>
    <mergeCell ref="F78:F79"/>
    <mergeCell ref="H78:H79"/>
    <mergeCell ref="G46:G47"/>
    <mergeCell ref="H46:H47"/>
    <mergeCell ref="F48:F49"/>
    <mergeCell ref="G48:G49"/>
    <mergeCell ref="H48:H49"/>
    <mergeCell ref="F50:F51"/>
    <mergeCell ref="G50:G51"/>
    <mergeCell ref="F52:F53"/>
    <mergeCell ref="F54:F55"/>
    <mergeCell ref="E64:E65"/>
    <mergeCell ref="E66:E67"/>
    <mergeCell ref="E60:E61"/>
    <mergeCell ref="E46:E47"/>
    <mergeCell ref="E48:E49"/>
    <mergeCell ref="E50:E51"/>
    <mergeCell ref="E52:E53"/>
    <mergeCell ref="E54:E55"/>
    <mergeCell ref="F46:F47"/>
    <mergeCell ref="H84:H85"/>
    <mergeCell ref="G7:G8"/>
    <mergeCell ref="H7:H8"/>
    <mergeCell ref="H50:H51"/>
    <mergeCell ref="G52:G53"/>
    <mergeCell ref="H52:H53"/>
    <mergeCell ref="G5:G6"/>
    <mergeCell ref="F7:F8"/>
    <mergeCell ref="F5:F6"/>
    <mergeCell ref="F9:H9"/>
    <mergeCell ref="F13:F14"/>
    <mergeCell ref="G13:G14"/>
    <mergeCell ref="H13:H14"/>
    <mergeCell ref="F81:F82"/>
    <mergeCell ref="F84:F85"/>
    <mergeCell ref="G84:G85"/>
    <mergeCell ref="F41:F42"/>
    <mergeCell ref="G41:G42"/>
    <mergeCell ref="F28:F29"/>
    <mergeCell ref="G28:G29"/>
    <mergeCell ref="H28:H29"/>
    <mergeCell ref="F30:F31"/>
    <mergeCell ref="G30:G31"/>
    <mergeCell ref="H30:H31"/>
    <mergeCell ref="B73:D73"/>
    <mergeCell ref="B80:D80"/>
    <mergeCell ref="B83:D83"/>
    <mergeCell ref="B86:D86"/>
    <mergeCell ref="E88:H94"/>
    <mergeCell ref="A88:B94"/>
    <mergeCell ref="G54:G55"/>
    <mergeCell ref="H54:H55"/>
    <mergeCell ref="G78:G79"/>
    <mergeCell ref="G81:G82"/>
    <mergeCell ref="H81:H82"/>
    <mergeCell ref="C81:C82"/>
    <mergeCell ref="E81:E82"/>
    <mergeCell ref="C84:C85"/>
    <mergeCell ref="E84:E85"/>
    <mergeCell ref="C57:C58"/>
    <mergeCell ref="B81:B82"/>
    <mergeCell ref="B84:B85"/>
    <mergeCell ref="E57:E58"/>
    <mergeCell ref="B57:B58"/>
    <mergeCell ref="F57:F58"/>
    <mergeCell ref="G57:G58"/>
    <mergeCell ref="H57:H58"/>
    <mergeCell ref="B46:B55"/>
    <mergeCell ref="B69:B72"/>
    <mergeCell ref="C35:C36"/>
    <mergeCell ref="C37:C38"/>
    <mergeCell ref="C32:C33"/>
    <mergeCell ref="C39:C40"/>
    <mergeCell ref="C41:C42"/>
    <mergeCell ref="C43:C44"/>
    <mergeCell ref="B28:B33"/>
    <mergeCell ref="B35:B44"/>
    <mergeCell ref="B56:D56"/>
    <mergeCell ref="B59:D59"/>
    <mergeCell ref="B63:D63"/>
    <mergeCell ref="B68:D68"/>
    <mergeCell ref="C28:C29"/>
    <mergeCell ref="C30:C31"/>
    <mergeCell ref="C54:C55"/>
    <mergeCell ref="C52:C53"/>
    <mergeCell ref="C50:C51"/>
    <mergeCell ref="C48:C49"/>
    <mergeCell ref="C46:C47"/>
    <mergeCell ref="F37:F38"/>
    <mergeCell ref="G37:G38"/>
    <mergeCell ref="F32:F33"/>
    <mergeCell ref="G32:G33"/>
    <mergeCell ref="E37:E38"/>
    <mergeCell ref="E32:E33"/>
    <mergeCell ref="E39:E40"/>
    <mergeCell ref="E41:E42"/>
    <mergeCell ref="C13:C14"/>
    <mergeCell ref="E13:E14"/>
    <mergeCell ref="F18:F19"/>
    <mergeCell ref="G18:G19"/>
    <mergeCell ref="E35:E36"/>
    <mergeCell ref="F39:F40"/>
    <mergeCell ref="G39:G40"/>
    <mergeCell ref="A3:A10"/>
    <mergeCell ref="B16:D16"/>
    <mergeCell ref="A11:A16"/>
    <mergeCell ref="B11:B15"/>
    <mergeCell ref="H43:H44"/>
    <mergeCell ref="H64:H65"/>
    <mergeCell ref="H66:H67"/>
    <mergeCell ref="H60:H61"/>
    <mergeCell ref="H37:H38"/>
    <mergeCell ref="H32:H33"/>
    <mergeCell ref="H39:H40"/>
    <mergeCell ref="H41:H42"/>
    <mergeCell ref="F35:F36"/>
    <mergeCell ref="G35:G36"/>
    <mergeCell ref="F66:F67"/>
    <mergeCell ref="G66:G67"/>
    <mergeCell ref="F60:F61"/>
    <mergeCell ref="G60:G61"/>
    <mergeCell ref="F43:F44"/>
    <mergeCell ref="G43:G44"/>
    <mergeCell ref="F64:F65"/>
    <mergeCell ref="G64:G65"/>
    <mergeCell ref="C3:C4"/>
    <mergeCell ref="F3:F4"/>
    <mergeCell ref="G3:G4"/>
    <mergeCell ref="H3:H4"/>
    <mergeCell ref="C11:C12"/>
    <mergeCell ref="E3:E4"/>
    <mergeCell ref="E11:E12"/>
    <mergeCell ref="F11:F12"/>
    <mergeCell ref="G11:G12"/>
    <mergeCell ref="H11:H12"/>
    <mergeCell ref="B10:D10"/>
    <mergeCell ref="C5:C6"/>
    <mergeCell ref="B3:B9"/>
    <mergeCell ref="C7:C8"/>
    <mergeCell ref="H5:H6"/>
    <mergeCell ref="E7:E8"/>
    <mergeCell ref="E5:E6"/>
    <mergeCell ref="H18:H19"/>
    <mergeCell ref="C20:C21"/>
    <mergeCell ref="E20:E21"/>
    <mergeCell ref="F20:F21"/>
    <mergeCell ref="G20:G21"/>
    <mergeCell ref="H20:H21"/>
    <mergeCell ref="C22:C23"/>
    <mergeCell ref="E22:E23"/>
    <mergeCell ref="F22:F23"/>
    <mergeCell ref="G22:G23"/>
    <mergeCell ref="H22:H23"/>
    <mergeCell ref="A25:A27"/>
    <mergeCell ref="B27:D27"/>
    <mergeCell ref="A28:A34"/>
    <mergeCell ref="B34:D34"/>
    <mergeCell ref="A35:A45"/>
    <mergeCell ref="B45:D45"/>
    <mergeCell ref="C18:C19"/>
    <mergeCell ref="E18:E19"/>
    <mergeCell ref="B24:D24"/>
    <mergeCell ref="E43:E44"/>
    <mergeCell ref="B25:B26"/>
    <mergeCell ref="E30:E31"/>
    <mergeCell ref="E28:E29"/>
    <mergeCell ref="B17:B23"/>
    <mergeCell ref="A17:A24"/>
  </mergeCells>
  <phoneticPr fontId="3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A339-696D-43F7-AC8F-B8F2BF89D221}">
  <dimension ref="A1:AP70"/>
  <sheetViews>
    <sheetView topLeftCell="A4" zoomScale="130" zoomScaleNormal="130" workbookViewId="0">
      <selection activeCell="AR45" sqref="AR45"/>
    </sheetView>
  </sheetViews>
  <sheetFormatPr defaultRowHeight="13.8" x14ac:dyDescent="0.25"/>
  <cols>
    <col min="1" max="1" width="2.88671875" customWidth="1"/>
    <col min="2" max="2" width="3" customWidth="1"/>
    <col min="4" max="4" width="4.77734375" customWidth="1"/>
    <col min="5" max="12" width="3.33203125" customWidth="1"/>
    <col min="13" max="42" width="3.109375" customWidth="1"/>
  </cols>
  <sheetData>
    <row r="1" spans="1:42" ht="31.2" customHeight="1" x14ac:dyDescent="0.25">
      <c r="A1" s="168" t="s">
        <v>0</v>
      </c>
      <c r="B1" s="168" t="s">
        <v>1</v>
      </c>
      <c r="C1" s="168" t="s">
        <v>2</v>
      </c>
      <c r="D1" s="169" t="s">
        <v>3</v>
      </c>
      <c r="E1" s="19" t="s">
        <v>89</v>
      </c>
      <c r="F1" s="19" t="s">
        <v>90</v>
      </c>
      <c r="G1" s="19" t="s">
        <v>92</v>
      </c>
      <c r="H1" s="19" t="s">
        <v>91</v>
      </c>
      <c r="I1" s="19" t="s">
        <v>93</v>
      </c>
      <c r="J1" s="19" t="s">
        <v>94</v>
      </c>
      <c r="K1" s="19" t="s">
        <v>95</v>
      </c>
      <c r="L1" s="19" t="s">
        <v>96</v>
      </c>
      <c r="M1" s="56" t="s">
        <v>4</v>
      </c>
      <c r="N1" s="56" t="s">
        <v>5</v>
      </c>
      <c r="O1" s="23" t="s">
        <v>6</v>
      </c>
      <c r="P1" s="23" t="s">
        <v>7</v>
      </c>
      <c r="Q1" s="23" t="s">
        <v>8</v>
      </c>
      <c r="R1" s="23" t="s">
        <v>9</v>
      </c>
      <c r="S1" s="23" t="s">
        <v>10</v>
      </c>
      <c r="T1" s="23" t="s">
        <v>11</v>
      </c>
      <c r="U1" s="57" t="s">
        <v>12</v>
      </c>
      <c r="V1" s="23" t="s">
        <v>13</v>
      </c>
      <c r="W1" s="57" t="s">
        <v>14</v>
      </c>
      <c r="X1" s="23" t="s">
        <v>15</v>
      </c>
      <c r="Y1" s="23" t="s">
        <v>16</v>
      </c>
      <c r="Z1" s="23" t="s">
        <v>17</v>
      </c>
      <c r="AA1" s="57" t="s">
        <v>18</v>
      </c>
      <c r="AB1" s="23" t="s">
        <v>19</v>
      </c>
      <c r="AC1" s="23" t="s">
        <v>20</v>
      </c>
      <c r="AD1" s="23" t="s">
        <v>21</v>
      </c>
      <c r="AE1" s="23" t="s">
        <v>22</v>
      </c>
      <c r="AF1" s="23" t="s">
        <v>23</v>
      </c>
      <c r="AG1" s="57" t="s">
        <v>24</v>
      </c>
      <c r="AH1" s="23" t="s">
        <v>25</v>
      </c>
      <c r="AI1" s="23" t="s">
        <v>26</v>
      </c>
      <c r="AJ1" s="23" t="s">
        <v>27</v>
      </c>
      <c r="AK1" s="23" t="s">
        <v>28</v>
      </c>
      <c r="AL1" s="23" t="s">
        <v>29</v>
      </c>
      <c r="AM1" s="23" t="s">
        <v>30</v>
      </c>
      <c r="AN1" s="23" t="s">
        <v>31</v>
      </c>
      <c r="AO1" s="23" t="s">
        <v>32</v>
      </c>
      <c r="AP1" s="64" t="s">
        <v>98</v>
      </c>
    </row>
    <row r="2" spans="1:42" x14ac:dyDescent="0.25">
      <c r="A2" s="168"/>
      <c r="B2" s="168"/>
      <c r="C2" s="168"/>
      <c r="D2" s="169"/>
      <c r="E2" s="41">
        <f t="shared" ref="E2:J2" si="0">SUM(E3:E70)</f>
        <v>2900</v>
      </c>
      <c r="F2" s="41">
        <f t="shared" si="0"/>
        <v>622</v>
      </c>
      <c r="G2" s="41">
        <f t="shared" si="0"/>
        <v>99</v>
      </c>
      <c r="H2" s="41">
        <f t="shared" si="0"/>
        <v>2155</v>
      </c>
      <c r="I2" s="41">
        <f t="shared" si="0"/>
        <v>60</v>
      </c>
      <c r="J2" s="41">
        <f t="shared" si="0"/>
        <v>30</v>
      </c>
      <c r="K2" s="41">
        <v>24</v>
      </c>
      <c r="L2" s="41">
        <f>SUM(L3:L69)</f>
        <v>2065</v>
      </c>
      <c r="M2" s="6">
        <f t="shared" ref="M2:AP2" si="1">SUM(M3:M70)</f>
        <v>5</v>
      </c>
      <c r="N2" s="6">
        <f t="shared" si="1"/>
        <v>15</v>
      </c>
      <c r="O2" s="6">
        <f t="shared" si="1"/>
        <v>21</v>
      </c>
      <c r="P2" s="6">
        <f t="shared" si="1"/>
        <v>10</v>
      </c>
      <c r="Q2" s="6">
        <f t="shared" si="1"/>
        <v>15</v>
      </c>
      <c r="R2" s="6">
        <f t="shared" si="1"/>
        <v>10</v>
      </c>
      <c r="S2" s="6">
        <f t="shared" si="1"/>
        <v>15</v>
      </c>
      <c r="T2" s="6">
        <f t="shared" si="1"/>
        <v>15</v>
      </c>
      <c r="U2" s="6">
        <f t="shared" si="1"/>
        <v>7</v>
      </c>
      <c r="V2" s="6">
        <f t="shared" si="1"/>
        <v>40</v>
      </c>
      <c r="W2" s="6">
        <f t="shared" si="1"/>
        <v>25</v>
      </c>
      <c r="X2" s="6">
        <f t="shared" si="1"/>
        <v>35</v>
      </c>
      <c r="Y2" s="6">
        <f t="shared" si="1"/>
        <v>12</v>
      </c>
      <c r="Z2" s="6">
        <f t="shared" si="1"/>
        <v>12</v>
      </c>
      <c r="AA2" s="6">
        <f t="shared" si="1"/>
        <v>55</v>
      </c>
      <c r="AB2" s="6">
        <f t="shared" si="1"/>
        <v>60</v>
      </c>
      <c r="AC2" s="6">
        <f t="shared" si="1"/>
        <v>20</v>
      </c>
      <c r="AD2" s="6">
        <f t="shared" si="1"/>
        <v>19</v>
      </c>
      <c r="AE2" s="6">
        <f t="shared" si="1"/>
        <v>10</v>
      </c>
      <c r="AF2" s="6">
        <f t="shared" si="1"/>
        <v>10</v>
      </c>
      <c r="AG2" s="6">
        <f t="shared" si="1"/>
        <v>12</v>
      </c>
      <c r="AH2" s="6">
        <f t="shared" si="1"/>
        <v>20</v>
      </c>
      <c r="AI2" s="6">
        <f t="shared" si="1"/>
        <v>55</v>
      </c>
      <c r="AJ2" s="6">
        <f t="shared" si="1"/>
        <v>13</v>
      </c>
      <c r="AK2" s="6">
        <f t="shared" si="1"/>
        <v>10</v>
      </c>
      <c r="AL2" s="6">
        <f t="shared" si="1"/>
        <v>17</v>
      </c>
      <c r="AM2" s="6">
        <f t="shared" si="1"/>
        <v>33</v>
      </c>
      <c r="AN2" s="6">
        <f t="shared" si="1"/>
        <v>22</v>
      </c>
      <c r="AO2" s="6">
        <f t="shared" si="1"/>
        <v>15</v>
      </c>
      <c r="AP2" s="6">
        <f t="shared" si="1"/>
        <v>14</v>
      </c>
    </row>
    <row r="3" spans="1:42" ht="11.4" customHeight="1" x14ac:dyDescent="0.25">
      <c r="A3" s="170" t="s">
        <v>33</v>
      </c>
      <c r="B3" s="173">
        <v>1</v>
      </c>
      <c r="C3" s="171" t="s">
        <v>33</v>
      </c>
      <c r="D3" s="66" t="s">
        <v>34</v>
      </c>
      <c r="E3" s="175">
        <f>SUM(F3:H4,K2)</f>
        <v>660</v>
      </c>
      <c r="F3" s="175">
        <f>SUM(M3:AP4)</f>
        <v>246</v>
      </c>
      <c r="G3" s="175">
        <v>36</v>
      </c>
      <c r="H3" s="175">
        <f>SUM(I3:L4)</f>
        <v>354</v>
      </c>
      <c r="I3" s="68">
        <v>4</v>
      </c>
      <c r="J3" s="68">
        <v>2</v>
      </c>
      <c r="K3" s="68"/>
      <c r="L3" s="42">
        <v>245</v>
      </c>
      <c r="M3" s="174">
        <v>1</v>
      </c>
      <c r="N3" s="174">
        <v>5</v>
      </c>
      <c r="O3" s="67">
        <v>8</v>
      </c>
      <c r="P3" s="67">
        <v>4</v>
      </c>
      <c r="Q3" s="67">
        <v>4</v>
      </c>
      <c r="R3" s="67">
        <v>4</v>
      </c>
      <c r="S3" s="67">
        <v>4</v>
      </c>
      <c r="T3" s="67">
        <v>4</v>
      </c>
      <c r="U3" s="174">
        <v>3</v>
      </c>
      <c r="V3" s="67">
        <v>10</v>
      </c>
      <c r="W3" s="174">
        <v>10</v>
      </c>
      <c r="X3" s="67">
        <v>11</v>
      </c>
      <c r="Y3" s="67">
        <v>3</v>
      </c>
      <c r="Z3" s="67">
        <v>3</v>
      </c>
      <c r="AA3" s="174">
        <v>21</v>
      </c>
      <c r="AB3" s="67">
        <v>20</v>
      </c>
      <c r="AC3" s="67">
        <v>9</v>
      </c>
      <c r="AD3" s="67">
        <v>11</v>
      </c>
      <c r="AE3" s="67">
        <v>4</v>
      </c>
      <c r="AF3" s="67">
        <v>3</v>
      </c>
      <c r="AG3" s="174">
        <v>3</v>
      </c>
      <c r="AH3" s="67">
        <v>6</v>
      </c>
      <c r="AI3" s="67">
        <v>14</v>
      </c>
      <c r="AJ3" s="67">
        <v>3</v>
      </c>
      <c r="AK3" s="67">
        <v>3</v>
      </c>
      <c r="AL3" s="67">
        <v>4</v>
      </c>
      <c r="AM3" s="67">
        <v>10</v>
      </c>
      <c r="AN3" s="67">
        <v>5</v>
      </c>
      <c r="AO3" s="67">
        <v>3</v>
      </c>
      <c r="AP3" s="67">
        <v>2</v>
      </c>
    </row>
    <row r="4" spans="1:42" ht="11.4" customHeight="1" x14ac:dyDescent="0.25">
      <c r="A4" s="170"/>
      <c r="B4" s="173"/>
      <c r="C4" s="171"/>
      <c r="D4" s="66" t="s">
        <v>35</v>
      </c>
      <c r="E4" s="175"/>
      <c r="F4" s="175"/>
      <c r="G4" s="175"/>
      <c r="H4" s="175"/>
      <c r="I4" s="68">
        <v>1</v>
      </c>
      <c r="J4" s="68">
        <v>1</v>
      </c>
      <c r="K4" s="68"/>
      <c r="L4" s="68">
        <v>101</v>
      </c>
      <c r="M4" s="174"/>
      <c r="N4" s="174"/>
      <c r="O4" s="67">
        <v>2</v>
      </c>
      <c r="P4" s="67">
        <v>1</v>
      </c>
      <c r="Q4" s="67">
        <v>1</v>
      </c>
      <c r="R4" s="67">
        <v>1</v>
      </c>
      <c r="S4" s="67">
        <v>1</v>
      </c>
      <c r="T4" s="67">
        <v>1</v>
      </c>
      <c r="U4" s="174"/>
      <c r="V4" s="67">
        <v>4</v>
      </c>
      <c r="W4" s="174"/>
      <c r="X4" s="67">
        <v>3</v>
      </c>
      <c r="Y4" s="67">
        <v>2</v>
      </c>
      <c r="Z4" s="67">
        <v>1</v>
      </c>
      <c r="AA4" s="174"/>
      <c r="AB4" s="67">
        <v>5</v>
      </c>
      <c r="AC4" s="67">
        <v>4</v>
      </c>
      <c r="AD4" s="67">
        <v>3</v>
      </c>
      <c r="AE4" s="67">
        <v>1</v>
      </c>
      <c r="AF4" s="67">
        <v>1</v>
      </c>
      <c r="AG4" s="174"/>
      <c r="AH4" s="67">
        <v>2</v>
      </c>
      <c r="AI4" s="67">
        <v>5</v>
      </c>
      <c r="AJ4" s="67">
        <v>2</v>
      </c>
      <c r="AK4" s="67">
        <v>1</v>
      </c>
      <c r="AL4" s="67">
        <v>2</v>
      </c>
      <c r="AM4" s="67">
        <v>4</v>
      </c>
      <c r="AN4" s="67">
        <v>2</v>
      </c>
      <c r="AO4" s="67">
        <v>1</v>
      </c>
      <c r="AP4" s="67">
        <v>1</v>
      </c>
    </row>
    <row r="5" spans="1:42" ht="9.6" customHeight="1" x14ac:dyDescent="0.25">
      <c r="A5" s="170"/>
      <c r="B5" s="173"/>
      <c r="C5" s="172" t="s">
        <v>36</v>
      </c>
      <c r="D5" s="66" t="s">
        <v>34</v>
      </c>
      <c r="E5" s="175">
        <f t="shared" ref="E5" si="2">SUM(F5:H6)</f>
        <v>55</v>
      </c>
      <c r="F5" s="175">
        <f>SUM(M5:AP6)</f>
        <v>36</v>
      </c>
      <c r="G5" s="175"/>
      <c r="H5" s="175">
        <f t="shared" ref="H5" si="3">SUM(I5:L6)</f>
        <v>19</v>
      </c>
      <c r="I5" s="68">
        <v>4</v>
      </c>
      <c r="J5" s="68">
        <v>2</v>
      </c>
      <c r="K5" s="68"/>
      <c r="L5" s="68">
        <v>8</v>
      </c>
      <c r="M5" s="174">
        <v>1</v>
      </c>
      <c r="N5" s="174">
        <v>1</v>
      </c>
      <c r="O5" s="67">
        <v>2</v>
      </c>
      <c r="P5" s="67">
        <v>1</v>
      </c>
      <c r="Q5" s="67">
        <v>1</v>
      </c>
      <c r="R5" s="67"/>
      <c r="S5" s="67">
        <v>1</v>
      </c>
      <c r="T5" s="67">
        <v>1</v>
      </c>
      <c r="U5" s="174">
        <v>1</v>
      </c>
      <c r="V5" s="67">
        <v>1</v>
      </c>
      <c r="W5" s="174">
        <v>2</v>
      </c>
      <c r="X5" s="67">
        <v>2</v>
      </c>
      <c r="Y5" s="67">
        <v>1</v>
      </c>
      <c r="Z5" s="67">
        <v>1</v>
      </c>
      <c r="AA5" s="174">
        <v>3</v>
      </c>
      <c r="AB5" s="67">
        <v>1</v>
      </c>
      <c r="AC5" s="67">
        <v>1</v>
      </c>
      <c r="AD5" s="67"/>
      <c r="AE5" s="67"/>
      <c r="AF5" s="67"/>
      <c r="AG5" s="174">
        <v>1</v>
      </c>
      <c r="AH5" s="67">
        <v>1</v>
      </c>
      <c r="AI5" s="67">
        <v>1</v>
      </c>
      <c r="AJ5" s="67">
        <v>1</v>
      </c>
      <c r="AK5" s="67"/>
      <c r="AL5" s="67"/>
      <c r="AM5" s="67"/>
      <c r="AN5" s="67"/>
      <c r="AO5" s="67">
        <v>1</v>
      </c>
      <c r="AP5" s="67"/>
    </row>
    <row r="6" spans="1:42" ht="9.6" customHeight="1" x14ac:dyDescent="0.25">
      <c r="A6" s="170"/>
      <c r="B6" s="173"/>
      <c r="C6" s="172"/>
      <c r="D6" s="66" t="s">
        <v>35</v>
      </c>
      <c r="E6" s="175"/>
      <c r="F6" s="175"/>
      <c r="G6" s="175"/>
      <c r="H6" s="175"/>
      <c r="I6" s="68">
        <v>1</v>
      </c>
      <c r="J6" s="68">
        <v>1</v>
      </c>
      <c r="K6" s="68"/>
      <c r="L6" s="68">
        <v>3</v>
      </c>
      <c r="M6" s="174"/>
      <c r="N6" s="174"/>
      <c r="O6" s="67"/>
      <c r="P6" s="67"/>
      <c r="Q6" s="67"/>
      <c r="R6" s="67"/>
      <c r="S6" s="67"/>
      <c r="T6" s="67">
        <v>1</v>
      </c>
      <c r="U6" s="174"/>
      <c r="V6" s="67">
        <v>1</v>
      </c>
      <c r="W6" s="174"/>
      <c r="X6" s="67">
        <v>1</v>
      </c>
      <c r="Y6" s="67"/>
      <c r="Z6" s="67"/>
      <c r="AA6" s="174"/>
      <c r="AB6" s="67">
        <v>2</v>
      </c>
      <c r="AC6" s="67"/>
      <c r="AD6" s="67">
        <v>1</v>
      </c>
      <c r="AE6" s="67">
        <v>1</v>
      </c>
      <c r="AF6" s="67"/>
      <c r="AG6" s="174"/>
      <c r="AH6" s="67">
        <v>1</v>
      </c>
      <c r="AI6" s="67">
        <v>1</v>
      </c>
      <c r="AJ6" s="67"/>
      <c r="AK6" s="67"/>
      <c r="AL6" s="67"/>
      <c r="AM6" s="67">
        <v>1</v>
      </c>
      <c r="AN6" s="67"/>
      <c r="AO6" s="67"/>
      <c r="AP6" s="67"/>
    </row>
    <row r="7" spans="1:42" x14ac:dyDescent="0.25">
      <c r="A7" s="170"/>
      <c r="B7" s="173"/>
      <c r="C7" s="172" t="s">
        <v>37</v>
      </c>
      <c r="D7" s="66" t="s">
        <v>34</v>
      </c>
      <c r="E7" s="175">
        <f t="shared" ref="E7" si="4">SUM(F7:H8)</f>
        <v>55</v>
      </c>
      <c r="F7" s="175">
        <f>SUM(M7:AP8)</f>
        <v>14</v>
      </c>
      <c r="G7" s="175"/>
      <c r="H7" s="175">
        <f t="shared" ref="H7" si="5">SUM(I7:L8)</f>
        <v>41</v>
      </c>
      <c r="I7" s="68">
        <v>4</v>
      </c>
      <c r="J7" s="68">
        <v>2</v>
      </c>
      <c r="K7" s="68"/>
      <c r="L7" s="68">
        <v>23</v>
      </c>
      <c r="M7" s="67"/>
      <c r="N7" s="67"/>
      <c r="O7" s="67">
        <v>1</v>
      </c>
      <c r="P7" s="67"/>
      <c r="Q7" s="67">
        <v>1</v>
      </c>
      <c r="R7" s="67"/>
      <c r="S7" s="67"/>
      <c r="T7" s="67">
        <v>1</v>
      </c>
      <c r="U7" s="67"/>
      <c r="V7" s="67">
        <v>1</v>
      </c>
      <c r="W7" s="67"/>
      <c r="X7" s="67"/>
      <c r="Y7" s="67">
        <v>1</v>
      </c>
      <c r="Z7" s="67"/>
      <c r="AA7" s="174">
        <v>1</v>
      </c>
      <c r="AB7" s="67"/>
      <c r="AC7" s="67">
        <v>1</v>
      </c>
      <c r="AD7" s="67"/>
      <c r="AE7" s="67"/>
      <c r="AF7" s="67"/>
      <c r="AG7" s="174">
        <v>1</v>
      </c>
      <c r="AH7" s="67">
        <v>1</v>
      </c>
      <c r="AI7" s="67">
        <v>1</v>
      </c>
      <c r="AJ7" s="67"/>
      <c r="AK7" s="67"/>
      <c r="AL7" s="67"/>
      <c r="AM7" s="67">
        <v>1</v>
      </c>
      <c r="AN7" s="67"/>
      <c r="AO7" s="67"/>
      <c r="AP7" s="67"/>
    </row>
    <row r="8" spans="1:42" x14ac:dyDescent="0.25">
      <c r="A8" s="170"/>
      <c r="B8" s="173"/>
      <c r="C8" s="172"/>
      <c r="D8" s="66" t="s">
        <v>35</v>
      </c>
      <c r="E8" s="175"/>
      <c r="F8" s="175"/>
      <c r="G8" s="175"/>
      <c r="H8" s="175"/>
      <c r="I8" s="68">
        <v>1</v>
      </c>
      <c r="J8" s="68">
        <v>1</v>
      </c>
      <c r="K8" s="68"/>
      <c r="L8" s="68">
        <v>10</v>
      </c>
      <c r="M8" s="67"/>
      <c r="N8" s="67"/>
      <c r="O8" s="67"/>
      <c r="P8" s="67"/>
      <c r="Q8" s="67"/>
      <c r="R8" s="67">
        <v>1</v>
      </c>
      <c r="S8" s="67"/>
      <c r="T8" s="67"/>
      <c r="U8" s="67"/>
      <c r="V8" s="67">
        <v>1</v>
      </c>
      <c r="W8" s="67"/>
      <c r="X8" s="67"/>
      <c r="Y8" s="67"/>
      <c r="Z8" s="67"/>
      <c r="AA8" s="174"/>
      <c r="AB8" s="67"/>
      <c r="AC8" s="67"/>
      <c r="AD8" s="67"/>
      <c r="AE8" s="67"/>
      <c r="AF8" s="67"/>
      <c r="AG8" s="174"/>
      <c r="AH8" s="67"/>
      <c r="AI8" s="67">
        <v>1</v>
      </c>
      <c r="AJ8" s="67"/>
      <c r="AK8" s="67"/>
      <c r="AL8" s="67"/>
      <c r="AM8" s="67"/>
      <c r="AN8" s="67"/>
      <c r="AO8" s="67"/>
      <c r="AP8" s="67"/>
    </row>
    <row r="9" spans="1:42" x14ac:dyDescent="0.25">
      <c r="A9" s="170"/>
      <c r="B9" s="173"/>
      <c r="C9" s="172" t="s">
        <v>38</v>
      </c>
      <c r="D9" s="66" t="s">
        <v>34</v>
      </c>
      <c r="E9" s="175">
        <f t="shared" ref="E9" si="6">SUM(F9:H10)</f>
        <v>55</v>
      </c>
      <c r="F9" s="175">
        <f>SUM(M9:AP10)</f>
        <v>14</v>
      </c>
      <c r="G9" s="175"/>
      <c r="H9" s="175">
        <f>SUM(I9:L10)</f>
        <v>41</v>
      </c>
      <c r="I9" s="68">
        <v>4</v>
      </c>
      <c r="J9" s="68">
        <v>2</v>
      </c>
      <c r="K9" s="68"/>
      <c r="L9" s="68">
        <v>23</v>
      </c>
      <c r="M9" s="67"/>
      <c r="N9" s="67"/>
      <c r="O9" s="67">
        <v>1</v>
      </c>
      <c r="P9" s="67"/>
      <c r="Q9" s="67">
        <v>1</v>
      </c>
      <c r="R9" s="67"/>
      <c r="S9" s="67"/>
      <c r="T9" s="67"/>
      <c r="U9" s="67"/>
      <c r="V9" s="67">
        <v>1</v>
      </c>
      <c r="W9" s="67"/>
      <c r="X9" s="67"/>
      <c r="Y9" s="67">
        <v>1</v>
      </c>
      <c r="Z9" s="67"/>
      <c r="AA9" s="174">
        <v>1</v>
      </c>
      <c r="AB9" s="67"/>
      <c r="AC9" s="67">
        <v>1</v>
      </c>
      <c r="AD9" s="67"/>
      <c r="AE9" s="67"/>
      <c r="AF9" s="67"/>
      <c r="AG9" s="174">
        <v>1</v>
      </c>
      <c r="AH9" s="67">
        <v>1</v>
      </c>
      <c r="AI9" s="67">
        <v>1</v>
      </c>
      <c r="AJ9" s="67"/>
      <c r="AK9" s="67"/>
      <c r="AL9" s="67"/>
      <c r="AM9" s="67">
        <v>1</v>
      </c>
      <c r="AN9" s="67"/>
      <c r="AO9" s="67"/>
      <c r="AP9" s="67"/>
    </row>
    <row r="10" spans="1:42" x14ac:dyDescent="0.25">
      <c r="A10" s="170"/>
      <c r="B10" s="173"/>
      <c r="C10" s="172"/>
      <c r="D10" s="66" t="s">
        <v>35</v>
      </c>
      <c r="E10" s="175"/>
      <c r="F10" s="175"/>
      <c r="G10" s="175"/>
      <c r="H10" s="175"/>
      <c r="I10" s="68">
        <v>1</v>
      </c>
      <c r="J10" s="68">
        <v>1</v>
      </c>
      <c r="K10" s="68"/>
      <c r="L10" s="68">
        <v>10</v>
      </c>
      <c r="M10" s="67"/>
      <c r="N10" s="67"/>
      <c r="O10" s="67"/>
      <c r="P10" s="67"/>
      <c r="Q10" s="67"/>
      <c r="R10" s="67">
        <v>1</v>
      </c>
      <c r="S10" s="67"/>
      <c r="T10" s="67">
        <v>1</v>
      </c>
      <c r="U10" s="67"/>
      <c r="V10" s="67">
        <v>1</v>
      </c>
      <c r="W10" s="67"/>
      <c r="X10" s="67"/>
      <c r="Y10" s="67"/>
      <c r="Z10" s="67"/>
      <c r="AA10" s="174"/>
      <c r="AB10" s="67"/>
      <c r="AC10" s="67"/>
      <c r="AD10" s="67"/>
      <c r="AE10" s="67"/>
      <c r="AF10" s="67"/>
      <c r="AG10" s="174"/>
      <c r="AH10" s="67"/>
      <c r="AI10" s="67">
        <v>1</v>
      </c>
      <c r="AJ10" s="67"/>
      <c r="AK10" s="67"/>
      <c r="AL10" s="67"/>
      <c r="AM10" s="67"/>
      <c r="AN10" s="67"/>
      <c r="AO10" s="67"/>
      <c r="AP10" s="67"/>
    </row>
    <row r="11" spans="1:42" x14ac:dyDescent="0.25">
      <c r="A11" s="170"/>
      <c r="B11" s="173"/>
      <c r="C11" s="172" t="s">
        <v>39</v>
      </c>
      <c r="D11" s="66" t="s">
        <v>34</v>
      </c>
      <c r="E11" s="175">
        <f t="shared" ref="E11" si="7">SUM(F11:H12)</f>
        <v>55</v>
      </c>
      <c r="F11" s="175">
        <f>SUM(M11:AP12)</f>
        <v>15</v>
      </c>
      <c r="G11" s="175"/>
      <c r="H11" s="175">
        <f t="shared" ref="H11" si="8">SUM(I11:L12)</f>
        <v>40</v>
      </c>
      <c r="I11" s="68">
        <v>4</v>
      </c>
      <c r="J11" s="68">
        <v>2</v>
      </c>
      <c r="K11" s="68"/>
      <c r="L11" s="68">
        <v>22</v>
      </c>
      <c r="M11" s="67"/>
      <c r="N11" s="174">
        <v>1</v>
      </c>
      <c r="O11" s="67">
        <v>1</v>
      </c>
      <c r="P11" s="67"/>
      <c r="Q11" s="67">
        <v>1</v>
      </c>
      <c r="R11" s="67"/>
      <c r="S11" s="67"/>
      <c r="T11" s="67"/>
      <c r="U11" s="67"/>
      <c r="V11" s="67">
        <v>1</v>
      </c>
      <c r="W11" s="67"/>
      <c r="X11" s="67"/>
      <c r="Y11" s="67">
        <v>1</v>
      </c>
      <c r="Z11" s="67"/>
      <c r="AA11" s="174">
        <v>1</v>
      </c>
      <c r="AB11" s="67"/>
      <c r="AC11" s="67"/>
      <c r="AD11" s="67"/>
      <c r="AE11" s="67"/>
      <c r="AF11" s="67"/>
      <c r="AG11" s="174">
        <v>1</v>
      </c>
      <c r="AH11" s="67">
        <v>1</v>
      </c>
      <c r="AI11" s="67">
        <v>1</v>
      </c>
      <c r="AJ11" s="67"/>
      <c r="AK11" s="67"/>
      <c r="AL11" s="67"/>
      <c r="AM11" s="67">
        <v>1</v>
      </c>
      <c r="AN11" s="67"/>
      <c r="AO11" s="67"/>
      <c r="AP11" s="67"/>
    </row>
    <row r="12" spans="1:42" x14ac:dyDescent="0.25">
      <c r="A12" s="170"/>
      <c r="B12" s="173"/>
      <c r="C12" s="172"/>
      <c r="D12" s="66" t="s">
        <v>35</v>
      </c>
      <c r="E12" s="175"/>
      <c r="F12" s="175"/>
      <c r="G12" s="175"/>
      <c r="H12" s="175"/>
      <c r="I12" s="68">
        <v>1</v>
      </c>
      <c r="J12" s="68">
        <v>1</v>
      </c>
      <c r="K12" s="68"/>
      <c r="L12" s="68">
        <v>10</v>
      </c>
      <c r="M12" s="67"/>
      <c r="N12" s="174"/>
      <c r="O12" s="67"/>
      <c r="P12" s="67"/>
      <c r="Q12" s="67"/>
      <c r="R12" s="67">
        <v>1</v>
      </c>
      <c r="S12" s="67"/>
      <c r="T12" s="67">
        <v>1</v>
      </c>
      <c r="U12" s="67"/>
      <c r="V12" s="67">
        <v>1</v>
      </c>
      <c r="W12" s="67"/>
      <c r="X12" s="67"/>
      <c r="Y12" s="67"/>
      <c r="Z12" s="67"/>
      <c r="AA12" s="174"/>
      <c r="AB12" s="67"/>
      <c r="AC12" s="67">
        <v>1</v>
      </c>
      <c r="AD12" s="67"/>
      <c r="AE12" s="67"/>
      <c r="AF12" s="67"/>
      <c r="AG12" s="174"/>
      <c r="AH12" s="67"/>
      <c r="AI12" s="67">
        <v>1</v>
      </c>
      <c r="AJ12" s="67"/>
      <c r="AK12" s="67"/>
      <c r="AL12" s="67"/>
      <c r="AM12" s="67"/>
      <c r="AN12" s="67"/>
      <c r="AO12" s="67"/>
      <c r="AP12" s="67"/>
    </row>
    <row r="13" spans="1:42" x14ac:dyDescent="0.25">
      <c r="A13" s="170"/>
      <c r="B13" s="173"/>
      <c r="C13" s="172" t="s">
        <v>40</v>
      </c>
      <c r="D13" s="66" t="s">
        <v>34</v>
      </c>
      <c r="E13" s="175">
        <f t="shared" ref="E13" si="9">SUM(F13:H14)</f>
        <v>55</v>
      </c>
      <c r="F13" s="175"/>
      <c r="G13" s="175"/>
      <c r="H13" s="175">
        <f>SUM(I13:L14)</f>
        <v>55</v>
      </c>
      <c r="I13" s="175"/>
      <c r="J13" s="175"/>
      <c r="K13" s="68"/>
      <c r="L13" s="68">
        <v>50</v>
      </c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</row>
    <row r="14" spans="1:42" x14ac:dyDescent="0.25">
      <c r="A14" s="170"/>
      <c r="B14" s="173"/>
      <c r="C14" s="172"/>
      <c r="D14" s="66" t="s">
        <v>35</v>
      </c>
      <c r="E14" s="175"/>
      <c r="F14" s="175"/>
      <c r="G14" s="175"/>
      <c r="H14" s="175"/>
      <c r="I14" s="175"/>
      <c r="J14" s="175"/>
      <c r="K14" s="68"/>
      <c r="L14" s="68">
        <v>5</v>
      </c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</row>
    <row r="15" spans="1:42" ht="19.2" customHeight="1" x14ac:dyDescent="0.25">
      <c r="A15" s="170"/>
      <c r="B15" s="173"/>
      <c r="C15" s="66" t="s">
        <v>100</v>
      </c>
      <c r="D15" s="66" t="s">
        <v>71</v>
      </c>
      <c r="E15" s="68">
        <v>5</v>
      </c>
      <c r="F15" s="68"/>
      <c r="G15" s="68"/>
      <c r="H15" s="68">
        <v>5</v>
      </c>
      <c r="I15" s="68"/>
      <c r="J15" s="68"/>
      <c r="K15" s="68"/>
      <c r="L15" s="68">
        <v>5</v>
      </c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</row>
    <row r="16" spans="1:42" x14ac:dyDescent="0.25">
      <c r="A16" s="170"/>
      <c r="B16" s="63">
        <v>2</v>
      </c>
      <c r="C16" s="69" t="s">
        <v>41</v>
      </c>
      <c r="D16" s="66" t="s">
        <v>35</v>
      </c>
      <c r="E16" s="68">
        <f>SUM(F16:H16)</f>
        <v>55</v>
      </c>
      <c r="F16" s="68">
        <f>SUM(M16:AP16)</f>
        <v>15</v>
      </c>
      <c r="G16" s="68"/>
      <c r="H16" s="68">
        <f>SUM(I16:L16)</f>
        <v>40</v>
      </c>
      <c r="I16" s="68">
        <v>3</v>
      </c>
      <c r="J16" s="68"/>
      <c r="K16" s="68"/>
      <c r="L16" s="68">
        <v>37</v>
      </c>
      <c r="M16" s="67"/>
      <c r="N16" s="67">
        <v>1</v>
      </c>
      <c r="O16" s="67"/>
      <c r="P16" s="67">
        <v>1</v>
      </c>
      <c r="Q16" s="67">
        <v>1</v>
      </c>
      <c r="R16" s="67"/>
      <c r="S16" s="67">
        <v>1</v>
      </c>
      <c r="T16" s="67">
        <v>1</v>
      </c>
      <c r="U16" s="67">
        <v>1</v>
      </c>
      <c r="V16" s="67"/>
      <c r="W16" s="67">
        <v>1</v>
      </c>
      <c r="X16" s="67">
        <v>1</v>
      </c>
      <c r="Y16" s="67"/>
      <c r="Z16" s="67"/>
      <c r="AA16" s="67">
        <v>2</v>
      </c>
      <c r="AB16" s="67">
        <v>1</v>
      </c>
      <c r="AC16" s="67"/>
      <c r="AD16" s="67"/>
      <c r="AE16" s="67"/>
      <c r="AF16" s="67">
        <v>1</v>
      </c>
      <c r="AG16" s="67">
        <v>1</v>
      </c>
      <c r="AH16" s="67"/>
      <c r="AI16" s="67"/>
      <c r="AJ16" s="67"/>
      <c r="AK16" s="67"/>
      <c r="AL16" s="67"/>
      <c r="AM16" s="67">
        <v>1</v>
      </c>
      <c r="AN16" s="67"/>
      <c r="AO16" s="67">
        <v>1</v>
      </c>
      <c r="AP16" s="67"/>
    </row>
    <row r="17" spans="1:42" x14ac:dyDescent="0.25">
      <c r="A17" s="170"/>
      <c r="B17" s="173">
        <v>3</v>
      </c>
      <c r="C17" s="176" t="s">
        <v>42</v>
      </c>
      <c r="D17" s="66" t="s">
        <v>34</v>
      </c>
      <c r="E17" s="175">
        <f>SUM(F17:H18)</f>
        <v>55</v>
      </c>
      <c r="F17" s="175">
        <f>SUM(M17:AP18)</f>
        <v>15</v>
      </c>
      <c r="G17" s="174">
        <v>3</v>
      </c>
      <c r="H17" s="175">
        <f>SUM(I17:L18)</f>
        <v>37</v>
      </c>
      <c r="I17" s="68">
        <v>1</v>
      </c>
      <c r="J17" s="68">
        <v>1</v>
      </c>
      <c r="K17" s="68"/>
      <c r="L17" s="68">
        <v>27</v>
      </c>
      <c r="M17" s="67"/>
      <c r="N17" s="174">
        <v>1</v>
      </c>
      <c r="O17" s="67"/>
      <c r="P17" s="67"/>
      <c r="Q17" s="67">
        <v>1</v>
      </c>
      <c r="R17" s="67"/>
      <c r="S17" s="67"/>
      <c r="T17" s="67"/>
      <c r="U17" s="67"/>
      <c r="V17" s="67"/>
      <c r="W17" s="174">
        <v>1</v>
      </c>
      <c r="X17" s="67"/>
      <c r="Y17" s="67"/>
      <c r="Z17" s="67">
        <v>1</v>
      </c>
      <c r="AA17" s="174">
        <v>1</v>
      </c>
      <c r="AB17" s="67"/>
      <c r="AC17" s="67"/>
      <c r="AD17" s="67"/>
      <c r="AE17" s="67"/>
      <c r="AF17" s="67">
        <v>1</v>
      </c>
      <c r="AG17" s="174">
        <v>1</v>
      </c>
      <c r="AH17" s="67"/>
      <c r="AI17" s="67">
        <v>1</v>
      </c>
      <c r="AJ17" s="67"/>
      <c r="AK17" s="67">
        <v>1</v>
      </c>
      <c r="AL17" s="67">
        <v>1</v>
      </c>
      <c r="AM17" s="67"/>
      <c r="AN17" s="67">
        <v>1</v>
      </c>
      <c r="AO17" s="67"/>
      <c r="AP17" s="67"/>
    </row>
    <row r="18" spans="1:42" x14ac:dyDescent="0.25">
      <c r="A18" s="170"/>
      <c r="B18" s="173"/>
      <c r="C18" s="176"/>
      <c r="D18" s="66" t="s">
        <v>35</v>
      </c>
      <c r="E18" s="175"/>
      <c r="F18" s="175"/>
      <c r="G18" s="174"/>
      <c r="H18" s="175"/>
      <c r="I18" s="68"/>
      <c r="J18" s="68"/>
      <c r="K18" s="68"/>
      <c r="L18" s="68">
        <v>8</v>
      </c>
      <c r="M18" s="67"/>
      <c r="N18" s="174"/>
      <c r="O18" s="67"/>
      <c r="P18" s="67"/>
      <c r="Q18" s="67"/>
      <c r="R18" s="67"/>
      <c r="S18" s="67"/>
      <c r="T18" s="67"/>
      <c r="U18" s="67"/>
      <c r="V18" s="67"/>
      <c r="W18" s="174"/>
      <c r="X18" s="67"/>
      <c r="Y18" s="67"/>
      <c r="Z18" s="67"/>
      <c r="AA18" s="174"/>
      <c r="AB18" s="67"/>
      <c r="AC18" s="67"/>
      <c r="AD18" s="67"/>
      <c r="AE18" s="67"/>
      <c r="AF18" s="67"/>
      <c r="AG18" s="174"/>
      <c r="AH18" s="67"/>
      <c r="AI18" s="67">
        <v>1</v>
      </c>
      <c r="AJ18" s="67">
        <v>1</v>
      </c>
      <c r="AK18" s="67">
        <v>1</v>
      </c>
      <c r="AL18" s="67"/>
      <c r="AM18" s="67"/>
      <c r="AN18" s="67">
        <v>1</v>
      </c>
      <c r="AO18" s="67"/>
      <c r="AP18" s="67"/>
    </row>
    <row r="19" spans="1:42" x14ac:dyDescent="0.25">
      <c r="A19" s="170"/>
      <c r="B19" s="173">
        <v>4</v>
      </c>
      <c r="C19" s="171" t="s">
        <v>43</v>
      </c>
      <c r="D19" s="66" t="s">
        <v>34</v>
      </c>
      <c r="E19" s="175">
        <f>SUM(F19:H20)</f>
        <v>58</v>
      </c>
      <c r="F19" s="175">
        <f>SUM(M19:AP20)</f>
        <v>21</v>
      </c>
      <c r="G19" s="175">
        <v>2</v>
      </c>
      <c r="H19" s="175">
        <f>SUM(I19:L20)</f>
        <v>35</v>
      </c>
      <c r="I19" s="68">
        <v>1</v>
      </c>
      <c r="J19" s="175"/>
      <c r="K19" s="68"/>
      <c r="L19" s="68">
        <v>25</v>
      </c>
      <c r="M19" s="174">
        <v>1</v>
      </c>
      <c r="N19" s="67"/>
      <c r="O19" s="67"/>
      <c r="P19" s="67"/>
      <c r="Q19" s="67">
        <v>1</v>
      </c>
      <c r="R19" s="67"/>
      <c r="S19" s="67">
        <v>1</v>
      </c>
      <c r="T19" s="67">
        <v>1</v>
      </c>
      <c r="U19" s="67"/>
      <c r="V19" s="67">
        <v>1</v>
      </c>
      <c r="W19" s="174">
        <v>1</v>
      </c>
      <c r="X19" s="67">
        <v>1</v>
      </c>
      <c r="Y19" s="67"/>
      <c r="Z19" s="67">
        <v>1</v>
      </c>
      <c r="AA19" s="67"/>
      <c r="AB19" s="67">
        <v>1</v>
      </c>
      <c r="AC19" s="67">
        <v>1</v>
      </c>
      <c r="AD19" s="67"/>
      <c r="AE19" s="67">
        <v>1</v>
      </c>
      <c r="AF19" s="67">
        <v>1</v>
      </c>
      <c r="AG19" s="67"/>
      <c r="AH19" s="67"/>
      <c r="AI19" s="67">
        <v>1</v>
      </c>
      <c r="AJ19" s="67">
        <v>1</v>
      </c>
      <c r="AK19" s="67"/>
      <c r="AL19" s="67">
        <v>1</v>
      </c>
      <c r="AM19" s="67">
        <v>1</v>
      </c>
      <c r="AN19" s="67">
        <v>1</v>
      </c>
      <c r="AO19" s="67">
        <v>1</v>
      </c>
      <c r="AP19" s="67"/>
    </row>
    <row r="20" spans="1:42" x14ac:dyDescent="0.25">
      <c r="A20" s="170"/>
      <c r="B20" s="173"/>
      <c r="C20" s="171"/>
      <c r="D20" s="66" t="s">
        <v>35</v>
      </c>
      <c r="E20" s="175"/>
      <c r="F20" s="175"/>
      <c r="G20" s="175"/>
      <c r="H20" s="175"/>
      <c r="I20" s="68">
        <v>1</v>
      </c>
      <c r="J20" s="175"/>
      <c r="K20" s="68"/>
      <c r="L20" s="68">
        <v>8</v>
      </c>
      <c r="M20" s="174"/>
      <c r="N20" s="67"/>
      <c r="O20" s="67"/>
      <c r="P20" s="67"/>
      <c r="Q20" s="67"/>
      <c r="R20" s="67">
        <v>1</v>
      </c>
      <c r="S20" s="67"/>
      <c r="T20" s="67"/>
      <c r="U20" s="67"/>
      <c r="V20" s="67">
        <v>1</v>
      </c>
      <c r="W20" s="174"/>
      <c r="X20" s="67"/>
      <c r="Y20" s="67"/>
      <c r="Z20" s="67"/>
      <c r="AA20" s="67"/>
      <c r="AB20" s="67">
        <v>1</v>
      </c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</row>
    <row r="21" spans="1:42" x14ac:dyDescent="0.25">
      <c r="A21" s="170"/>
      <c r="B21" s="173">
        <v>5</v>
      </c>
      <c r="C21" s="171" t="s">
        <v>44</v>
      </c>
      <c r="D21" s="66" t="s">
        <v>34</v>
      </c>
      <c r="E21" s="175">
        <f>SUM(F21:H22)</f>
        <v>90</v>
      </c>
      <c r="F21" s="175">
        <f>SUM(M21:AP22)</f>
        <v>21</v>
      </c>
      <c r="G21" s="175"/>
      <c r="H21" s="175">
        <f>SUM(I21:L22)</f>
        <v>69</v>
      </c>
      <c r="I21" s="68">
        <v>1</v>
      </c>
      <c r="J21" s="175"/>
      <c r="K21" s="68"/>
      <c r="L21" s="68">
        <v>52</v>
      </c>
      <c r="M21" s="67"/>
      <c r="N21" s="174">
        <v>1</v>
      </c>
      <c r="O21" s="67"/>
      <c r="P21" s="67"/>
      <c r="Q21" s="67"/>
      <c r="R21" s="67"/>
      <c r="S21" s="67">
        <v>1</v>
      </c>
      <c r="T21" s="67"/>
      <c r="U21" s="67"/>
      <c r="V21" s="67">
        <v>1</v>
      </c>
      <c r="W21" s="67"/>
      <c r="X21" s="67">
        <v>1</v>
      </c>
      <c r="Y21" s="67"/>
      <c r="Z21" s="67"/>
      <c r="AA21" s="174">
        <v>1</v>
      </c>
      <c r="AB21" s="67">
        <v>2</v>
      </c>
      <c r="AC21" s="67"/>
      <c r="AD21" s="67"/>
      <c r="AE21" s="67">
        <v>1</v>
      </c>
      <c r="AF21" s="67">
        <v>1</v>
      </c>
      <c r="AG21" s="67"/>
      <c r="AH21" s="67"/>
      <c r="AI21" s="67">
        <v>1</v>
      </c>
      <c r="AJ21" s="67">
        <v>1</v>
      </c>
      <c r="AK21" s="67">
        <v>1</v>
      </c>
      <c r="AL21" s="67">
        <v>1</v>
      </c>
      <c r="AM21" s="67">
        <v>1</v>
      </c>
      <c r="AN21" s="67"/>
      <c r="AO21" s="67">
        <v>1</v>
      </c>
      <c r="AP21" s="67"/>
    </row>
    <row r="22" spans="1:42" x14ac:dyDescent="0.25">
      <c r="A22" s="170"/>
      <c r="B22" s="173"/>
      <c r="C22" s="171"/>
      <c r="D22" s="66" t="s">
        <v>35</v>
      </c>
      <c r="E22" s="175"/>
      <c r="F22" s="175"/>
      <c r="G22" s="175"/>
      <c r="H22" s="175"/>
      <c r="I22" s="68">
        <v>1</v>
      </c>
      <c r="J22" s="175"/>
      <c r="K22" s="68"/>
      <c r="L22" s="68">
        <v>15</v>
      </c>
      <c r="M22" s="67"/>
      <c r="N22" s="174"/>
      <c r="O22" s="67"/>
      <c r="P22" s="67">
        <v>1</v>
      </c>
      <c r="Q22" s="67"/>
      <c r="R22" s="67"/>
      <c r="S22" s="67"/>
      <c r="T22" s="67"/>
      <c r="U22" s="67"/>
      <c r="V22" s="67">
        <v>1</v>
      </c>
      <c r="W22" s="67"/>
      <c r="X22" s="67"/>
      <c r="Y22" s="67"/>
      <c r="Z22" s="67"/>
      <c r="AA22" s="174"/>
      <c r="AB22" s="67">
        <v>1</v>
      </c>
      <c r="AC22" s="67"/>
      <c r="AD22" s="67"/>
      <c r="AE22" s="67"/>
      <c r="AF22" s="67"/>
      <c r="AG22" s="67"/>
      <c r="AH22" s="67"/>
      <c r="AI22" s="67"/>
      <c r="AJ22" s="67"/>
      <c r="AK22" s="67">
        <v>1</v>
      </c>
      <c r="AL22" s="67"/>
      <c r="AM22" s="67"/>
      <c r="AN22" s="67">
        <v>1</v>
      </c>
      <c r="AO22" s="67">
        <v>1</v>
      </c>
      <c r="AP22" s="67"/>
    </row>
    <row r="23" spans="1:42" x14ac:dyDescent="0.25">
      <c r="A23" s="170"/>
      <c r="B23" s="173">
        <v>6</v>
      </c>
      <c r="C23" s="171" t="s">
        <v>45</v>
      </c>
      <c r="D23" s="66" t="s">
        <v>34</v>
      </c>
      <c r="E23" s="175">
        <v>90</v>
      </c>
      <c r="F23" s="175">
        <f>SUM(M23:AP24)</f>
        <v>0</v>
      </c>
      <c r="G23" s="175"/>
      <c r="H23" s="175">
        <f>SUM(I23:L24)</f>
        <v>90</v>
      </c>
      <c r="I23" s="175"/>
      <c r="J23" s="175"/>
      <c r="K23" s="68"/>
      <c r="L23" s="68">
        <v>70</v>
      </c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</row>
    <row r="24" spans="1:42" x14ac:dyDescent="0.25">
      <c r="A24" s="170"/>
      <c r="B24" s="173"/>
      <c r="C24" s="171"/>
      <c r="D24" s="66" t="s">
        <v>35</v>
      </c>
      <c r="E24" s="175"/>
      <c r="F24" s="175"/>
      <c r="G24" s="175"/>
      <c r="H24" s="175"/>
      <c r="I24" s="175"/>
      <c r="J24" s="175"/>
      <c r="K24" s="68"/>
      <c r="L24" s="68">
        <v>20</v>
      </c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</row>
    <row r="25" spans="1:42" x14ac:dyDescent="0.25">
      <c r="A25" s="170"/>
      <c r="B25" s="173">
        <v>7</v>
      </c>
      <c r="C25" s="171" t="s">
        <v>46</v>
      </c>
      <c r="D25" s="66" t="s">
        <v>34</v>
      </c>
      <c r="E25" s="175">
        <v>90</v>
      </c>
      <c r="F25" s="175">
        <f>SUM(M25:AP26)</f>
        <v>0</v>
      </c>
      <c r="G25" s="175"/>
      <c r="H25" s="175">
        <f>SUM(I25:L26)</f>
        <v>90</v>
      </c>
      <c r="I25" s="175"/>
      <c r="J25" s="175"/>
      <c r="K25" s="68"/>
      <c r="L25" s="68">
        <v>70</v>
      </c>
      <c r="M25" s="67"/>
      <c r="N25" s="174"/>
      <c r="O25" s="67"/>
      <c r="P25" s="67"/>
      <c r="Q25" s="67"/>
      <c r="R25" s="67"/>
      <c r="S25" s="67"/>
      <c r="T25" s="67"/>
      <c r="U25" s="67"/>
      <c r="V25" s="67"/>
      <c r="W25" s="174"/>
      <c r="X25" s="67"/>
      <c r="Y25" s="67"/>
      <c r="Z25" s="67"/>
      <c r="AA25" s="174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2" x14ac:dyDescent="0.25">
      <c r="A26" s="170"/>
      <c r="B26" s="173"/>
      <c r="C26" s="171"/>
      <c r="D26" s="66" t="s">
        <v>35</v>
      </c>
      <c r="E26" s="175"/>
      <c r="F26" s="175"/>
      <c r="G26" s="175"/>
      <c r="H26" s="175"/>
      <c r="I26" s="175"/>
      <c r="J26" s="175"/>
      <c r="K26" s="68"/>
      <c r="L26" s="68">
        <v>20</v>
      </c>
      <c r="M26" s="67"/>
      <c r="N26" s="174"/>
      <c r="O26" s="67"/>
      <c r="P26" s="67"/>
      <c r="Q26" s="67"/>
      <c r="R26" s="67"/>
      <c r="S26" s="67"/>
      <c r="T26" s="67"/>
      <c r="U26" s="67"/>
      <c r="V26" s="67"/>
      <c r="W26" s="174"/>
      <c r="X26" s="67"/>
      <c r="Y26" s="67"/>
      <c r="Z26" s="67"/>
      <c r="AA26" s="174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</row>
    <row r="27" spans="1:42" x14ac:dyDescent="0.25">
      <c r="A27" s="170"/>
      <c r="B27" s="173">
        <v>8</v>
      </c>
      <c r="C27" s="177" t="s">
        <v>47</v>
      </c>
      <c r="D27" s="66" t="s">
        <v>34</v>
      </c>
      <c r="E27" s="175">
        <f>SUM(F27:H28)</f>
        <v>55</v>
      </c>
      <c r="F27" s="175">
        <f>SUM(M27:AP28)</f>
        <v>0</v>
      </c>
      <c r="G27" s="175"/>
      <c r="H27" s="175">
        <f>SUM(I27:L28)</f>
        <v>55</v>
      </c>
      <c r="I27" s="175"/>
      <c r="J27" s="175"/>
      <c r="K27" s="68"/>
      <c r="L27" s="68">
        <v>30</v>
      </c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</row>
    <row r="28" spans="1:42" x14ac:dyDescent="0.25">
      <c r="A28" s="170"/>
      <c r="B28" s="173"/>
      <c r="C28" s="177"/>
      <c r="D28" s="66" t="s">
        <v>35</v>
      </c>
      <c r="E28" s="175"/>
      <c r="F28" s="175"/>
      <c r="G28" s="175"/>
      <c r="H28" s="175"/>
      <c r="I28" s="175"/>
      <c r="J28" s="175"/>
      <c r="K28" s="68"/>
      <c r="L28" s="68">
        <v>25</v>
      </c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</row>
    <row r="29" spans="1:42" x14ac:dyDescent="0.25">
      <c r="A29" s="170" t="s">
        <v>51</v>
      </c>
      <c r="B29" s="173">
        <v>9</v>
      </c>
      <c r="C29" s="171" t="s">
        <v>52</v>
      </c>
      <c r="D29" s="66" t="s">
        <v>34</v>
      </c>
      <c r="E29" s="175">
        <f>SUM(F29:H30)</f>
        <v>57</v>
      </c>
      <c r="F29" s="175">
        <f>SUM(M29:AP30)</f>
        <v>9</v>
      </c>
      <c r="G29" s="175">
        <v>3</v>
      </c>
      <c r="H29" s="175">
        <f>SUM(I29:L30)</f>
        <v>45</v>
      </c>
      <c r="I29" s="68">
        <v>1</v>
      </c>
      <c r="J29" s="68">
        <v>1</v>
      </c>
      <c r="K29" s="68"/>
      <c r="L29" s="68">
        <v>28</v>
      </c>
      <c r="M29" s="67"/>
      <c r="N29" s="67"/>
      <c r="O29" s="67"/>
      <c r="P29" s="67"/>
      <c r="Q29" s="67"/>
      <c r="R29" s="67"/>
      <c r="S29" s="67">
        <v>1</v>
      </c>
      <c r="T29" s="67"/>
      <c r="U29" s="67"/>
      <c r="V29" s="67"/>
      <c r="W29" s="67"/>
      <c r="X29" s="67"/>
      <c r="Y29" s="67"/>
      <c r="Z29" s="67">
        <v>1</v>
      </c>
      <c r="AA29" s="174">
        <v>1</v>
      </c>
      <c r="AB29" s="67">
        <v>1</v>
      </c>
      <c r="AC29" s="67"/>
      <c r="AD29" s="67"/>
      <c r="AE29" s="67"/>
      <c r="AF29" s="67"/>
      <c r="AG29" s="67"/>
      <c r="AH29" s="67"/>
      <c r="AI29" s="67">
        <v>1</v>
      </c>
      <c r="AJ29" s="67">
        <v>1</v>
      </c>
      <c r="AK29" s="67"/>
      <c r="AL29" s="67"/>
      <c r="AM29" s="67"/>
      <c r="AN29" s="67"/>
      <c r="AO29" s="67"/>
      <c r="AP29" s="67"/>
    </row>
    <row r="30" spans="1:42" x14ac:dyDescent="0.25">
      <c r="A30" s="170"/>
      <c r="B30" s="173"/>
      <c r="C30" s="171"/>
      <c r="D30" s="66" t="s">
        <v>35</v>
      </c>
      <c r="E30" s="175"/>
      <c r="F30" s="175"/>
      <c r="G30" s="175"/>
      <c r="H30" s="175"/>
      <c r="I30" s="68"/>
      <c r="J30" s="68"/>
      <c r="K30" s="68"/>
      <c r="L30" s="68">
        <v>15</v>
      </c>
      <c r="M30" s="67"/>
      <c r="N30" s="67"/>
      <c r="O30" s="67"/>
      <c r="P30" s="67"/>
      <c r="Q30" s="67"/>
      <c r="R30" s="67"/>
      <c r="S30" s="67">
        <v>1</v>
      </c>
      <c r="T30" s="67"/>
      <c r="U30" s="67"/>
      <c r="V30" s="67"/>
      <c r="W30" s="67"/>
      <c r="X30" s="67"/>
      <c r="Y30" s="67"/>
      <c r="Z30" s="67"/>
      <c r="AA30" s="174"/>
      <c r="AB30" s="67"/>
      <c r="AC30" s="67"/>
      <c r="AD30" s="67"/>
      <c r="AE30" s="67"/>
      <c r="AF30" s="67"/>
      <c r="AG30" s="67"/>
      <c r="AH30" s="67"/>
      <c r="AI30" s="67">
        <v>1</v>
      </c>
      <c r="AJ30" s="67"/>
      <c r="AK30" s="67"/>
      <c r="AL30" s="67"/>
      <c r="AM30" s="67">
        <v>1</v>
      </c>
      <c r="AN30" s="67"/>
      <c r="AO30" s="67"/>
      <c r="AP30" s="67"/>
    </row>
    <row r="31" spans="1:42" x14ac:dyDescent="0.25">
      <c r="A31" s="170"/>
      <c r="B31" s="173">
        <v>10</v>
      </c>
      <c r="C31" s="171" t="s">
        <v>53</v>
      </c>
      <c r="D31" s="66" t="s">
        <v>54</v>
      </c>
      <c r="E31" s="175">
        <f>SUM(F31:H32)</f>
        <v>57</v>
      </c>
      <c r="F31" s="175">
        <f>SUM(M31:AP32)</f>
        <v>30</v>
      </c>
      <c r="G31" s="175">
        <v>3</v>
      </c>
      <c r="H31" s="175">
        <f>SUM(I31:L32)</f>
        <v>24</v>
      </c>
      <c r="I31" s="68">
        <v>1</v>
      </c>
      <c r="J31" s="68">
        <v>1</v>
      </c>
      <c r="K31" s="68"/>
      <c r="L31" s="68">
        <v>12</v>
      </c>
      <c r="M31" s="67"/>
      <c r="N31" s="67"/>
      <c r="O31" s="67">
        <v>1</v>
      </c>
      <c r="P31" s="67">
        <v>1</v>
      </c>
      <c r="Q31" s="67">
        <v>1</v>
      </c>
      <c r="R31" s="67"/>
      <c r="S31" s="67">
        <v>1</v>
      </c>
      <c r="T31" s="67">
        <v>1</v>
      </c>
      <c r="U31" s="67"/>
      <c r="V31" s="67">
        <v>1</v>
      </c>
      <c r="W31" s="174">
        <v>1</v>
      </c>
      <c r="X31" s="67">
        <v>2</v>
      </c>
      <c r="Y31" s="67"/>
      <c r="Z31" s="67">
        <v>1</v>
      </c>
      <c r="AA31" s="174">
        <v>1</v>
      </c>
      <c r="AB31" s="67">
        <v>3</v>
      </c>
      <c r="AC31" s="67"/>
      <c r="AD31" s="67"/>
      <c r="AE31" s="67"/>
      <c r="AF31" s="67">
        <v>1</v>
      </c>
      <c r="AG31" s="67"/>
      <c r="AH31" s="67">
        <v>1</v>
      </c>
      <c r="AI31" s="67">
        <v>2</v>
      </c>
      <c r="AJ31" s="67">
        <v>1</v>
      </c>
      <c r="AK31" s="67"/>
      <c r="AL31" s="67"/>
      <c r="AM31" s="67"/>
      <c r="AN31" s="67">
        <v>1</v>
      </c>
      <c r="AO31" s="67">
        <v>1</v>
      </c>
      <c r="AP31" s="67"/>
    </row>
    <row r="32" spans="1:42" x14ac:dyDescent="0.25">
      <c r="A32" s="170"/>
      <c r="B32" s="173"/>
      <c r="C32" s="171"/>
      <c r="D32" s="66" t="s">
        <v>55</v>
      </c>
      <c r="E32" s="175"/>
      <c r="F32" s="175"/>
      <c r="G32" s="175"/>
      <c r="H32" s="175"/>
      <c r="I32" s="68"/>
      <c r="J32" s="68"/>
      <c r="K32" s="68"/>
      <c r="L32" s="68">
        <v>10</v>
      </c>
      <c r="M32" s="67"/>
      <c r="N32" s="67"/>
      <c r="O32" s="67">
        <v>1</v>
      </c>
      <c r="P32" s="67"/>
      <c r="Q32" s="67">
        <v>1</v>
      </c>
      <c r="R32" s="67"/>
      <c r="S32" s="67">
        <v>1</v>
      </c>
      <c r="T32" s="67"/>
      <c r="U32" s="67"/>
      <c r="V32" s="67">
        <v>1</v>
      </c>
      <c r="W32" s="174"/>
      <c r="X32" s="67"/>
      <c r="Y32" s="67"/>
      <c r="Z32" s="67">
        <v>1</v>
      </c>
      <c r="AA32" s="174"/>
      <c r="AB32" s="67">
        <v>2</v>
      </c>
      <c r="AC32" s="67"/>
      <c r="AD32" s="67"/>
      <c r="AE32" s="67"/>
      <c r="AF32" s="67"/>
      <c r="AG32" s="67"/>
      <c r="AH32" s="67"/>
      <c r="AI32" s="67">
        <v>2</v>
      </c>
      <c r="AJ32" s="67"/>
      <c r="AK32" s="67"/>
      <c r="AL32" s="67"/>
      <c r="AM32" s="67"/>
      <c r="AN32" s="67"/>
      <c r="AO32" s="67"/>
      <c r="AP32" s="67"/>
    </row>
    <row r="33" spans="1:42" ht="40.799999999999997" x14ac:dyDescent="0.25">
      <c r="A33" s="170" t="s">
        <v>56</v>
      </c>
      <c r="B33" s="62">
        <v>11</v>
      </c>
      <c r="C33" s="18" t="s">
        <v>57</v>
      </c>
      <c r="D33" s="12" t="s">
        <v>35</v>
      </c>
      <c r="E33" s="67">
        <f>SUM(F33:H33)</f>
        <v>55</v>
      </c>
      <c r="F33" s="67">
        <v>0</v>
      </c>
      <c r="G33" s="67"/>
      <c r="H33" s="67">
        <f t="shared" ref="H33:H39" si="10">SUM(I33:L33)</f>
        <v>55</v>
      </c>
      <c r="I33" s="67"/>
      <c r="J33" s="67"/>
      <c r="K33" s="67"/>
      <c r="L33" s="67">
        <v>55</v>
      </c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</row>
    <row r="34" spans="1:42" ht="20.399999999999999" x14ac:dyDescent="0.25">
      <c r="A34" s="170"/>
      <c r="B34" s="63">
        <v>12</v>
      </c>
      <c r="C34" s="65" t="s">
        <v>59</v>
      </c>
      <c r="D34" s="66" t="s">
        <v>35</v>
      </c>
      <c r="E34" s="68">
        <f>SUM(F34:H34)</f>
        <v>55</v>
      </c>
      <c r="F34" s="68">
        <f t="shared" ref="F34:F39" si="11">SUM(M34:AP34)</f>
        <v>9</v>
      </c>
      <c r="G34" s="68"/>
      <c r="H34" s="68">
        <f t="shared" si="10"/>
        <v>46</v>
      </c>
      <c r="I34" s="68">
        <v>2</v>
      </c>
      <c r="J34" s="68"/>
      <c r="K34" s="68"/>
      <c r="L34" s="68">
        <v>44</v>
      </c>
      <c r="M34" s="67"/>
      <c r="N34" s="67">
        <v>1</v>
      </c>
      <c r="O34" s="67"/>
      <c r="P34" s="67"/>
      <c r="Q34" s="67"/>
      <c r="R34" s="67"/>
      <c r="S34" s="67"/>
      <c r="T34" s="67"/>
      <c r="U34" s="67"/>
      <c r="V34" s="67"/>
      <c r="W34" s="67">
        <v>1</v>
      </c>
      <c r="X34" s="67"/>
      <c r="Y34" s="67"/>
      <c r="Z34" s="67"/>
      <c r="AA34" s="67">
        <v>1</v>
      </c>
      <c r="AB34" s="67">
        <v>1</v>
      </c>
      <c r="AC34" s="67"/>
      <c r="AD34" s="67">
        <v>1</v>
      </c>
      <c r="AE34" s="67"/>
      <c r="AF34" s="67"/>
      <c r="AG34" s="67"/>
      <c r="AH34" s="67">
        <v>1</v>
      </c>
      <c r="AI34" s="67">
        <v>1</v>
      </c>
      <c r="AJ34" s="67"/>
      <c r="AK34" s="67"/>
      <c r="AL34" s="67"/>
      <c r="AM34" s="67">
        <v>1</v>
      </c>
      <c r="AN34" s="67"/>
      <c r="AO34" s="67"/>
      <c r="AP34" s="67">
        <v>1</v>
      </c>
    </row>
    <row r="35" spans="1:42" ht="20.399999999999999" x14ac:dyDescent="0.25">
      <c r="A35" s="170"/>
      <c r="B35" s="63">
        <v>13</v>
      </c>
      <c r="C35" s="65" t="s">
        <v>61</v>
      </c>
      <c r="D35" s="66" t="s">
        <v>35</v>
      </c>
      <c r="E35" s="68">
        <f>SUM(F35:H35)</f>
        <v>55</v>
      </c>
      <c r="F35" s="68">
        <f t="shared" si="11"/>
        <v>6</v>
      </c>
      <c r="G35" s="68">
        <v>4</v>
      </c>
      <c r="H35" s="68">
        <f t="shared" si="10"/>
        <v>45</v>
      </c>
      <c r="I35" s="68">
        <v>1</v>
      </c>
      <c r="J35" s="68">
        <v>1</v>
      </c>
      <c r="K35" s="68"/>
      <c r="L35" s="68">
        <v>43</v>
      </c>
      <c r="M35" s="67"/>
      <c r="N35" s="67">
        <v>1</v>
      </c>
      <c r="O35" s="67"/>
      <c r="P35" s="67"/>
      <c r="Q35" s="67"/>
      <c r="R35" s="67"/>
      <c r="S35" s="67"/>
      <c r="T35" s="67"/>
      <c r="U35" s="67"/>
      <c r="V35" s="67"/>
      <c r="W35" s="67">
        <v>1</v>
      </c>
      <c r="X35" s="67"/>
      <c r="Y35" s="67"/>
      <c r="Z35" s="67"/>
      <c r="AA35" s="67">
        <v>1</v>
      </c>
      <c r="AB35" s="67"/>
      <c r="AC35" s="67"/>
      <c r="AD35" s="67"/>
      <c r="AE35" s="67"/>
      <c r="AF35" s="67"/>
      <c r="AG35" s="67">
        <v>1</v>
      </c>
      <c r="AH35" s="67"/>
      <c r="AI35" s="67">
        <v>1</v>
      </c>
      <c r="AJ35" s="67"/>
      <c r="AK35" s="67"/>
      <c r="AL35" s="67"/>
      <c r="AM35" s="67"/>
      <c r="AN35" s="67">
        <v>1</v>
      </c>
      <c r="AO35" s="67"/>
      <c r="AP35" s="67"/>
    </row>
    <row r="36" spans="1:42" ht="20.399999999999999" customHeight="1" x14ac:dyDescent="0.25">
      <c r="A36" s="178" t="s">
        <v>103</v>
      </c>
      <c r="B36" s="63">
        <v>14</v>
      </c>
      <c r="C36" s="65" t="s">
        <v>62</v>
      </c>
      <c r="D36" s="66" t="s">
        <v>35</v>
      </c>
      <c r="E36" s="68">
        <f>SUM(F36:H36)</f>
        <v>90</v>
      </c>
      <c r="F36" s="68">
        <f t="shared" si="11"/>
        <v>9</v>
      </c>
      <c r="G36" s="68">
        <v>2</v>
      </c>
      <c r="H36" s="68">
        <f t="shared" si="10"/>
        <v>79</v>
      </c>
      <c r="I36" s="68">
        <v>3</v>
      </c>
      <c r="J36" s="68"/>
      <c r="K36" s="68"/>
      <c r="L36" s="68">
        <v>76</v>
      </c>
      <c r="M36" s="67">
        <v>1</v>
      </c>
      <c r="N36" s="67"/>
      <c r="O36" s="67"/>
      <c r="P36" s="67"/>
      <c r="Q36" s="67"/>
      <c r="R36" s="67"/>
      <c r="S36" s="67"/>
      <c r="T36" s="67"/>
      <c r="U36" s="67">
        <v>1</v>
      </c>
      <c r="V36" s="67">
        <v>1</v>
      </c>
      <c r="W36" s="67">
        <v>1</v>
      </c>
      <c r="X36" s="67">
        <v>1</v>
      </c>
      <c r="Y36" s="67">
        <v>1</v>
      </c>
      <c r="Z36" s="67">
        <v>1</v>
      </c>
      <c r="AA36" s="67">
        <v>2</v>
      </c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</row>
    <row r="37" spans="1:42" x14ac:dyDescent="0.25">
      <c r="A37" s="179"/>
      <c r="B37" s="63">
        <v>15</v>
      </c>
      <c r="C37" s="65" t="s">
        <v>63</v>
      </c>
      <c r="D37" s="66" t="s">
        <v>35</v>
      </c>
      <c r="E37" s="68">
        <f>SUM(F37:H37)</f>
        <v>55</v>
      </c>
      <c r="F37" s="68">
        <f t="shared" si="11"/>
        <v>12</v>
      </c>
      <c r="G37" s="68"/>
      <c r="H37" s="68">
        <f t="shared" si="10"/>
        <v>43</v>
      </c>
      <c r="I37" s="68">
        <v>2</v>
      </c>
      <c r="J37" s="68"/>
      <c r="K37" s="68"/>
      <c r="L37" s="68">
        <v>41</v>
      </c>
      <c r="M37" s="67">
        <v>1</v>
      </c>
      <c r="N37" s="67">
        <v>1</v>
      </c>
      <c r="O37" s="67"/>
      <c r="P37" s="67">
        <v>1</v>
      </c>
      <c r="Q37" s="67"/>
      <c r="R37" s="67">
        <v>1</v>
      </c>
      <c r="S37" s="67"/>
      <c r="T37" s="67"/>
      <c r="U37" s="67">
        <v>1</v>
      </c>
      <c r="V37" s="67">
        <v>1</v>
      </c>
      <c r="W37" s="67">
        <v>1</v>
      </c>
      <c r="X37" s="67">
        <v>1</v>
      </c>
      <c r="Y37" s="67">
        <v>1</v>
      </c>
      <c r="Z37" s="67"/>
      <c r="AA37" s="67">
        <v>1</v>
      </c>
      <c r="AB37" s="67"/>
      <c r="AC37" s="67"/>
      <c r="AD37" s="67"/>
      <c r="AE37" s="67">
        <v>1</v>
      </c>
      <c r="AF37" s="67"/>
      <c r="AG37" s="67"/>
      <c r="AH37" s="67">
        <v>1</v>
      </c>
      <c r="AI37" s="67"/>
      <c r="AJ37" s="67"/>
      <c r="AK37" s="67"/>
      <c r="AL37" s="67"/>
      <c r="AM37" s="67"/>
      <c r="AN37" s="67"/>
      <c r="AO37" s="67"/>
      <c r="AP37" s="67"/>
    </row>
    <row r="38" spans="1:42" x14ac:dyDescent="0.25">
      <c r="A38" s="179"/>
      <c r="B38" s="63">
        <v>16</v>
      </c>
      <c r="C38" s="65" t="s">
        <v>64</v>
      </c>
      <c r="D38" s="66" t="s">
        <v>35</v>
      </c>
      <c r="E38" s="68">
        <f t="shared" ref="E38:E39" si="12">SUM(F38:H38)</f>
        <v>90</v>
      </c>
      <c r="F38" s="68">
        <f t="shared" si="11"/>
        <v>8</v>
      </c>
      <c r="G38" s="68"/>
      <c r="H38" s="68">
        <f t="shared" si="10"/>
        <v>82</v>
      </c>
      <c r="I38" s="68">
        <v>2</v>
      </c>
      <c r="J38" s="68"/>
      <c r="K38" s="68"/>
      <c r="L38" s="42">
        <v>80</v>
      </c>
      <c r="M38" s="67"/>
      <c r="N38" s="67">
        <v>1</v>
      </c>
      <c r="O38" s="67"/>
      <c r="P38" s="67"/>
      <c r="Q38" s="67"/>
      <c r="R38" s="67"/>
      <c r="S38" s="67"/>
      <c r="T38" s="67"/>
      <c r="U38" s="67"/>
      <c r="V38" s="67"/>
      <c r="W38" s="67">
        <v>1</v>
      </c>
      <c r="X38" s="67"/>
      <c r="Y38" s="67"/>
      <c r="Z38" s="67"/>
      <c r="AA38" s="67">
        <v>2</v>
      </c>
      <c r="AB38" s="67"/>
      <c r="AC38" s="67"/>
      <c r="AD38" s="67"/>
      <c r="AE38" s="67"/>
      <c r="AF38" s="67"/>
      <c r="AG38" s="67">
        <v>1</v>
      </c>
      <c r="AH38" s="67">
        <v>1</v>
      </c>
      <c r="AI38" s="67"/>
      <c r="AJ38" s="67"/>
      <c r="AK38" s="67"/>
      <c r="AL38" s="67"/>
      <c r="AM38" s="67">
        <v>1</v>
      </c>
      <c r="AN38" s="67"/>
      <c r="AO38" s="67"/>
      <c r="AP38" s="38">
        <v>1</v>
      </c>
    </row>
    <row r="39" spans="1:42" ht="15.6" customHeight="1" x14ac:dyDescent="0.25">
      <c r="A39" s="180"/>
      <c r="B39" s="63">
        <v>17</v>
      </c>
      <c r="C39" s="66" t="s">
        <v>66</v>
      </c>
      <c r="D39" s="66" t="s">
        <v>35</v>
      </c>
      <c r="E39" s="68">
        <f t="shared" si="12"/>
        <v>55</v>
      </c>
      <c r="F39" s="68">
        <f t="shared" si="11"/>
        <v>4</v>
      </c>
      <c r="G39" s="68"/>
      <c r="H39" s="68">
        <f t="shared" si="10"/>
        <v>51</v>
      </c>
      <c r="I39" s="68">
        <v>1</v>
      </c>
      <c r="J39" s="68">
        <v>1</v>
      </c>
      <c r="K39" s="68"/>
      <c r="L39" s="68">
        <v>49</v>
      </c>
      <c r="M39" s="67"/>
      <c r="N39" s="67">
        <v>1</v>
      </c>
      <c r="O39" s="67"/>
      <c r="P39" s="67"/>
      <c r="Q39" s="67"/>
      <c r="R39" s="67"/>
      <c r="S39" s="67"/>
      <c r="T39" s="67"/>
      <c r="U39" s="67"/>
      <c r="V39" s="67"/>
      <c r="W39" s="67">
        <v>1</v>
      </c>
      <c r="X39" s="67"/>
      <c r="Y39" s="67"/>
      <c r="Z39" s="67"/>
      <c r="AA39" s="67">
        <v>1</v>
      </c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>
        <v>1</v>
      </c>
      <c r="AO39" s="67"/>
      <c r="AP39" s="67"/>
    </row>
    <row r="40" spans="1:42" x14ac:dyDescent="0.25">
      <c r="A40" s="178" t="s">
        <v>136</v>
      </c>
      <c r="B40" s="173">
        <v>18</v>
      </c>
      <c r="C40" s="171" t="s">
        <v>67</v>
      </c>
      <c r="D40" s="66" t="s">
        <v>34</v>
      </c>
      <c r="E40" s="175">
        <f>SUM(F40:H41)</f>
        <v>57</v>
      </c>
      <c r="F40" s="175">
        <f>SUM(M40:AP41)</f>
        <v>7</v>
      </c>
      <c r="G40" s="175">
        <v>5</v>
      </c>
      <c r="H40" s="175">
        <f>SUM(I40:I41,L40:L41)</f>
        <v>45</v>
      </c>
      <c r="I40" s="68">
        <v>1</v>
      </c>
      <c r="J40" s="175"/>
      <c r="K40" s="68"/>
      <c r="L40" s="68">
        <v>30</v>
      </c>
      <c r="M40" s="67"/>
      <c r="N40" s="67"/>
      <c r="O40" s="67">
        <v>1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174">
        <v>1</v>
      </c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>
        <v>1</v>
      </c>
      <c r="AN40" s="67"/>
      <c r="AO40" s="67"/>
      <c r="AP40" s="67">
        <v>1</v>
      </c>
    </row>
    <row r="41" spans="1:42" x14ac:dyDescent="0.25">
      <c r="A41" s="179"/>
      <c r="B41" s="173"/>
      <c r="C41" s="171"/>
      <c r="D41" s="66" t="s">
        <v>35</v>
      </c>
      <c r="E41" s="175"/>
      <c r="F41" s="175"/>
      <c r="G41" s="175"/>
      <c r="H41" s="175"/>
      <c r="I41" s="68">
        <v>1</v>
      </c>
      <c r="J41" s="175"/>
      <c r="K41" s="68"/>
      <c r="L41" s="68">
        <v>13</v>
      </c>
      <c r="M41" s="67"/>
      <c r="N41" s="67"/>
      <c r="O41" s="67">
        <v>1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174"/>
      <c r="AB41" s="67">
        <v>1</v>
      </c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>
        <v>1</v>
      </c>
    </row>
    <row r="42" spans="1:42" x14ac:dyDescent="0.25">
      <c r="A42" s="179"/>
      <c r="B42" s="173">
        <v>19</v>
      </c>
      <c r="C42" s="171" t="s">
        <v>68</v>
      </c>
      <c r="D42" s="66" t="s">
        <v>34</v>
      </c>
      <c r="E42" s="175">
        <f t="shared" ref="E42" si="13">SUM(F42:H43)</f>
        <v>55</v>
      </c>
      <c r="F42" s="175">
        <f>SUM(M42:AP43)</f>
        <v>6</v>
      </c>
      <c r="G42" s="175">
        <v>5</v>
      </c>
      <c r="H42" s="175">
        <f>SUM(I42,L42:L43,J42)</f>
        <v>44</v>
      </c>
      <c r="I42" s="68">
        <v>1</v>
      </c>
      <c r="J42" s="68">
        <v>1</v>
      </c>
      <c r="K42" s="68"/>
      <c r="L42" s="68">
        <v>30</v>
      </c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174">
        <v>2</v>
      </c>
      <c r="AB42" s="67">
        <v>1</v>
      </c>
      <c r="AC42" s="67"/>
      <c r="AD42" s="67"/>
      <c r="AE42" s="67"/>
      <c r="AF42" s="67"/>
      <c r="AG42" s="67"/>
      <c r="AH42" s="67">
        <v>1</v>
      </c>
      <c r="AI42" s="67"/>
      <c r="AJ42" s="67"/>
      <c r="AK42" s="67"/>
      <c r="AL42" s="67"/>
      <c r="AM42" s="67"/>
      <c r="AN42" s="67"/>
      <c r="AO42" s="67"/>
      <c r="AP42" s="67"/>
    </row>
    <row r="43" spans="1:42" x14ac:dyDescent="0.25">
      <c r="A43" s="179"/>
      <c r="B43" s="173"/>
      <c r="C43" s="171"/>
      <c r="D43" s="66" t="s">
        <v>35</v>
      </c>
      <c r="E43" s="175"/>
      <c r="F43" s="175"/>
      <c r="G43" s="175"/>
      <c r="H43" s="175"/>
      <c r="I43" s="68"/>
      <c r="J43" s="68"/>
      <c r="K43" s="68"/>
      <c r="L43" s="68">
        <v>12</v>
      </c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>
        <v>1</v>
      </c>
      <c r="Y43" s="67"/>
      <c r="Z43" s="67"/>
      <c r="AA43" s="174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>
        <v>1</v>
      </c>
      <c r="AM43" s="67"/>
      <c r="AN43" s="67"/>
      <c r="AO43" s="67"/>
      <c r="AP43" s="67"/>
    </row>
    <row r="44" spans="1:42" x14ac:dyDescent="0.25">
      <c r="A44" s="179"/>
      <c r="B44" s="173">
        <v>20</v>
      </c>
      <c r="C44" s="171" t="s">
        <v>69</v>
      </c>
      <c r="D44" s="66" t="s">
        <v>54</v>
      </c>
      <c r="E44" s="175">
        <f t="shared" ref="E44" si="14">SUM(F44:H45)</f>
        <v>55</v>
      </c>
      <c r="F44" s="175">
        <f>SUM(M44:AP45)</f>
        <v>19</v>
      </c>
      <c r="G44" s="175">
        <v>2</v>
      </c>
      <c r="H44" s="175">
        <f>SUM(I44:I45,L44:L45,J44:J45)</f>
        <v>34</v>
      </c>
      <c r="I44" s="68"/>
      <c r="J44" s="68"/>
      <c r="K44" s="68"/>
      <c r="L44" s="68">
        <v>22</v>
      </c>
      <c r="M44" s="67"/>
      <c r="N44" s="67"/>
      <c r="O44" s="67">
        <v>1</v>
      </c>
      <c r="P44" s="67"/>
      <c r="Q44" s="67"/>
      <c r="R44" s="67"/>
      <c r="S44" s="67"/>
      <c r="T44" s="67"/>
      <c r="U44" s="174"/>
      <c r="V44" s="67"/>
      <c r="W44" s="174">
        <v>1</v>
      </c>
      <c r="X44" s="67">
        <v>1</v>
      </c>
      <c r="Y44" s="67"/>
      <c r="Z44" s="67"/>
      <c r="AA44" s="174">
        <v>2</v>
      </c>
      <c r="AB44" s="67">
        <v>3</v>
      </c>
      <c r="AC44" s="67"/>
      <c r="AD44" s="67"/>
      <c r="AE44" s="67"/>
      <c r="AF44" s="67"/>
      <c r="AG44" s="67"/>
      <c r="AH44" s="67">
        <v>1</v>
      </c>
      <c r="AI44" s="67">
        <v>1</v>
      </c>
      <c r="AJ44" s="67"/>
      <c r="AK44" s="67"/>
      <c r="AL44" s="67"/>
      <c r="AM44" s="67">
        <v>1</v>
      </c>
      <c r="AN44" s="67">
        <v>1</v>
      </c>
      <c r="AO44" s="67"/>
      <c r="AP44" s="67"/>
    </row>
    <row r="45" spans="1:42" x14ac:dyDescent="0.25">
      <c r="A45" s="179"/>
      <c r="B45" s="173"/>
      <c r="C45" s="171"/>
      <c r="D45" s="66" t="s">
        <v>55</v>
      </c>
      <c r="E45" s="175"/>
      <c r="F45" s="175"/>
      <c r="G45" s="175"/>
      <c r="H45" s="175"/>
      <c r="I45" s="68">
        <v>1</v>
      </c>
      <c r="J45" s="68">
        <v>1</v>
      </c>
      <c r="K45" s="68"/>
      <c r="L45" s="68">
        <v>10</v>
      </c>
      <c r="M45" s="67"/>
      <c r="N45" s="67"/>
      <c r="O45" s="67">
        <v>1</v>
      </c>
      <c r="P45" s="67"/>
      <c r="Q45" s="67"/>
      <c r="R45" s="67"/>
      <c r="S45" s="67"/>
      <c r="T45" s="67"/>
      <c r="U45" s="174"/>
      <c r="V45" s="67">
        <v>1</v>
      </c>
      <c r="W45" s="174"/>
      <c r="X45" s="67"/>
      <c r="Y45" s="67"/>
      <c r="Z45" s="67"/>
      <c r="AA45" s="174"/>
      <c r="AB45" s="67">
        <v>2</v>
      </c>
      <c r="AC45" s="67"/>
      <c r="AD45" s="67">
        <v>1</v>
      </c>
      <c r="AE45" s="67"/>
      <c r="AF45" s="67"/>
      <c r="AG45" s="67"/>
      <c r="AH45" s="67"/>
      <c r="AI45" s="67">
        <v>1</v>
      </c>
      <c r="AJ45" s="67"/>
      <c r="AK45" s="67"/>
      <c r="AL45" s="67"/>
      <c r="AM45" s="67"/>
      <c r="AN45" s="67"/>
      <c r="AO45" s="67">
        <v>1</v>
      </c>
      <c r="AP45" s="67"/>
    </row>
    <row r="46" spans="1:42" x14ac:dyDescent="0.25">
      <c r="A46" s="179"/>
      <c r="B46" s="173">
        <v>21</v>
      </c>
      <c r="C46" s="171" t="s">
        <v>70</v>
      </c>
      <c r="D46" s="66" t="s">
        <v>71</v>
      </c>
      <c r="E46" s="175">
        <f t="shared" ref="E46" si="15">SUM(F46:H47)</f>
        <v>55</v>
      </c>
      <c r="F46" s="175">
        <f>SUM(M46:AP47)</f>
        <v>15</v>
      </c>
      <c r="G46" s="175">
        <v>3</v>
      </c>
      <c r="H46" s="175">
        <f>SUM(I46:I47,L46:L47,J46:J47)</f>
        <v>37</v>
      </c>
      <c r="I46" s="68"/>
      <c r="J46" s="68"/>
      <c r="K46" s="68"/>
      <c r="L46" s="68">
        <v>23</v>
      </c>
      <c r="M46" s="67"/>
      <c r="N46" s="67"/>
      <c r="O46" s="67"/>
      <c r="P46" s="67"/>
      <c r="Q46" s="67"/>
      <c r="R46" s="67"/>
      <c r="S46" s="67"/>
      <c r="T46" s="67"/>
      <c r="U46" s="67"/>
      <c r="V46" s="67">
        <v>1</v>
      </c>
      <c r="W46" s="174">
        <v>1</v>
      </c>
      <c r="X46" s="67">
        <v>1</v>
      </c>
      <c r="Y46" s="67"/>
      <c r="Z46" s="67"/>
      <c r="AA46" s="174">
        <v>1</v>
      </c>
      <c r="AB46" s="67">
        <v>1</v>
      </c>
      <c r="AC46" s="67">
        <v>1</v>
      </c>
      <c r="AD46" s="67"/>
      <c r="AE46" s="67"/>
      <c r="AF46" s="67"/>
      <c r="AG46" s="67"/>
      <c r="AH46" s="67"/>
      <c r="AI46" s="67">
        <v>1</v>
      </c>
      <c r="AJ46" s="67"/>
      <c r="AK46" s="67"/>
      <c r="AL46" s="67">
        <v>1</v>
      </c>
      <c r="AM46" s="67">
        <v>1</v>
      </c>
      <c r="AN46" s="67"/>
      <c r="AO46" s="67">
        <v>1</v>
      </c>
      <c r="AP46" s="67"/>
    </row>
    <row r="47" spans="1:42" x14ac:dyDescent="0.25">
      <c r="A47" s="179"/>
      <c r="B47" s="173"/>
      <c r="C47" s="171"/>
      <c r="D47" s="66" t="s">
        <v>50</v>
      </c>
      <c r="E47" s="175"/>
      <c r="F47" s="175"/>
      <c r="G47" s="175"/>
      <c r="H47" s="175"/>
      <c r="I47" s="68">
        <v>1</v>
      </c>
      <c r="J47" s="68">
        <v>1</v>
      </c>
      <c r="K47" s="68"/>
      <c r="L47" s="68">
        <v>12</v>
      </c>
      <c r="M47" s="67"/>
      <c r="N47" s="67"/>
      <c r="O47" s="67"/>
      <c r="P47" s="67"/>
      <c r="Q47" s="67"/>
      <c r="R47" s="67"/>
      <c r="S47" s="67"/>
      <c r="T47" s="67"/>
      <c r="U47" s="67"/>
      <c r="V47" s="67">
        <v>1</v>
      </c>
      <c r="W47" s="174"/>
      <c r="X47" s="67"/>
      <c r="Y47" s="67"/>
      <c r="Z47" s="67"/>
      <c r="AA47" s="174"/>
      <c r="AB47" s="67">
        <v>1</v>
      </c>
      <c r="AC47" s="67"/>
      <c r="AD47" s="67"/>
      <c r="AE47" s="67"/>
      <c r="AF47" s="67"/>
      <c r="AG47" s="67"/>
      <c r="AH47" s="67">
        <v>1</v>
      </c>
      <c r="AI47" s="67"/>
      <c r="AJ47" s="67">
        <v>1</v>
      </c>
      <c r="AK47" s="67"/>
      <c r="AL47" s="67"/>
      <c r="AM47" s="67">
        <v>1</v>
      </c>
      <c r="AN47" s="67"/>
      <c r="AO47" s="67"/>
      <c r="AP47" s="67"/>
    </row>
    <row r="48" spans="1:42" x14ac:dyDescent="0.25">
      <c r="A48" s="179"/>
      <c r="B48" s="181">
        <v>22</v>
      </c>
      <c r="C48" s="177" t="s">
        <v>72</v>
      </c>
      <c r="D48" s="13" t="s">
        <v>34</v>
      </c>
      <c r="E48" s="175">
        <f t="shared" ref="E48" si="16">SUM(F48:H49)</f>
        <v>55</v>
      </c>
      <c r="F48" s="174">
        <f>SUM(M48:AP49)</f>
        <v>9</v>
      </c>
      <c r="G48" s="174">
        <v>5</v>
      </c>
      <c r="H48" s="174">
        <f>SUM(I48:L49)</f>
        <v>41</v>
      </c>
      <c r="I48" s="70"/>
      <c r="J48" s="70"/>
      <c r="K48" s="67"/>
      <c r="L48" s="67">
        <v>32</v>
      </c>
      <c r="M48" s="67"/>
      <c r="N48" s="67"/>
      <c r="O48" s="67"/>
      <c r="P48" s="67"/>
      <c r="Q48" s="67">
        <v>1</v>
      </c>
      <c r="R48" s="67"/>
      <c r="S48" s="67"/>
      <c r="T48" s="67">
        <v>1</v>
      </c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>
        <v>1</v>
      </c>
      <c r="AJ48" s="67"/>
      <c r="AK48" s="67"/>
      <c r="AL48" s="67"/>
      <c r="AM48" s="67"/>
      <c r="AN48" s="67">
        <v>1</v>
      </c>
      <c r="AO48" s="67">
        <v>1</v>
      </c>
      <c r="AP48" s="67"/>
    </row>
    <row r="49" spans="1:42" x14ac:dyDescent="0.25">
      <c r="A49" s="179"/>
      <c r="B49" s="181"/>
      <c r="C49" s="177"/>
      <c r="D49" s="13" t="s">
        <v>35</v>
      </c>
      <c r="E49" s="175"/>
      <c r="F49" s="174"/>
      <c r="G49" s="174"/>
      <c r="H49" s="174"/>
      <c r="I49" s="67">
        <v>1</v>
      </c>
      <c r="J49" s="67">
        <v>1</v>
      </c>
      <c r="K49" s="67"/>
      <c r="L49" s="67">
        <v>7</v>
      </c>
      <c r="M49" s="67"/>
      <c r="N49" s="67"/>
      <c r="O49" s="67"/>
      <c r="P49" s="67"/>
      <c r="Q49" s="67"/>
      <c r="R49" s="67"/>
      <c r="S49" s="67"/>
      <c r="T49" s="67">
        <v>1</v>
      </c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>
        <v>1</v>
      </c>
      <c r="AJ49" s="67"/>
      <c r="AK49" s="67"/>
      <c r="AL49" s="67"/>
      <c r="AM49" s="67"/>
      <c r="AN49" s="67">
        <v>1</v>
      </c>
      <c r="AO49" s="67">
        <v>1</v>
      </c>
      <c r="AP49" s="67"/>
    </row>
    <row r="50" spans="1:42" x14ac:dyDescent="0.25">
      <c r="A50" s="179"/>
      <c r="B50" s="173">
        <v>23</v>
      </c>
      <c r="C50" s="171" t="s">
        <v>73</v>
      </c>
      <c r="D50" s="66" t="s">
        <v>34</v>
      </c>
      <c r="E50" s="175">
        <f t="shared" ref="E50" si="17">SUM(F50:H51)</f>
        <v>55</v>
      </c>
      <c r="F50" s="175">
        <f>SUM(M50:AP51)</f>
        <v>4</v>
      </c>
      <c r="G50" s="175">
        <v>5</v>
      </c>
      <c r="H50" s="175">
        <f>SUM(I50:I51,L50:L51,J50:J51)</f>
        <v>46</v>
      </c>
      <c r="I50" s="68">
        <v>1</v>
      </c>
      <c r="J50" s="68"/>
      <c r="K50" s="68"/>
      <c r="L50" s="68">
        <v>36</v>
      </c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>
        <v>1</v>
      </c>
      <c r="AJ50" s="67"/>
      <c r="AK50" s="67"/>
      <c r="AL50" s="67">
        <v>2</v>
      </c>
      <c r="AM50" s="67"/>
      <c r="AN50" s="67"/>
      <c r="AO50" s="67"/>
      <c r="AP50" s="67"/>
    </row>
    <row r="51" spans="1:42" x14ac:dyDescent="0.25">
      <c r="A51" s="179"/>
      <c r="B51" s="173"/>
      <c r="C51" s="171"/>
      <c r="D51" s="66" t="s">
        <v>35</v>
      </c>
      <c r="E51" s="175"/>
      <c r="F51" s="175"/>
      <c r="G51" s="175"/>
      <c r="H51" s="175"/>
      <c r="I51" s="68"/>
      <c r="J51" s="68">
        <v>1</v>
      </c>
      <c r="K51" s="68"/>
      <c r="L51" s="68">
        <v>8</v>
      </c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>
        <v>1</v>
      </c>
      <c r="AO51" s="67"/>
      <c r="AP51" s="67"/>
    </row>
    <row r="52" spans="1:42" x14ac:dyDescent="0.25">
      <c r="A52" s="179"/>
      <c r="B52" s="173">
        <v>24</v>
      </c>
      <c r="C52" s="171" t="s">
        <v>74</v>
      </c>
      <c r="D52" s="66" t="s">
        <v>34</v>
      </c>
      <c r="E52" s="175">
        <f t="shared" ref="E52" si="18">SUM(F52:H53)</f>
        <v>55</v>
      </c>
      <c r="F52" s="175">
        <f>SUM(M52:AP53)</f>
        <v>3</v>
      </c>
      <c r="G52" s="175">
        <v>5</v>
      </c>
      <c r="H52" s="175">
        <f>SUM(I52:I53,L52:L53,J52)</f>
        <v>47</v>
      </c>
      <c r="I52" s="68">
        <v>1</v>
      </c>
      <c r="J52" s="175"/>
      <c r="K52" s="68"/>
      <c r="L52" s="68">
        <v>38</v>
      </c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>
        <v>1</v>
      </c>
      <c r="AJ52" s="67"/>
      <c r="AK52" s="67"/>
      <c r="AL52" s="67"/>
      <c r="AM52" s="67">
        <v>1</v>
      </c>
      <c r="AN52" s="67">
        <v>1</v>
      </c>
      <c r="AO52" s="67"/>
      <c r="AP52" s="67"/>
    </row>
    <row r="53" spans="1:42" x14ac:dyDescent="0.25">
      <c r="A53" s="179"/>
      <c r="B53" s="173"/>
      <c r="C53" s="171"/>
      <c r="D53" s="66" t="s">
        <v>35</v>
      </c>
      <c r="E53" s="175"/>
      <c r="F53" s="175"/>
      <c r="G53" s="175"/>
      <c r="H53" s="175"/>
      <c r="I53" s="68">
        <v>1</v>
      </c>
      <c r="J53" s="175"/>
      <c r="K53" s="68"/>
      <c r="L53" s="68">
        <v>7</v>
      </c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</row>
    <row r="54" spans="1:42" x14ac:dyDescent="0.25">
      <c r="A54" s="179"/>
      <c r="B54" s="173">
        <v>25</v>
      </c>
      <c r="C54" s="171" t="s">
        <v>75</v>
      </c>
      <c r="D54" s="66" t="s">
        <v>34</v>
      </c>
      <c r="E54" s="175">
        <f t="shared" ref="E54" si="19">SUM(F54:H55)</f>
        <v>55</v>
      </c>
      <c r="F54" s="175">
        <f>SUM(M54:AP55)</f>
        <v>7</v>
      </c>
      <c r="G54" s="175">
        <v>5</v>
      </c>
      <c r="H54" s="175">
        <f>SUM(I54,L54:L55,J54)</f>
        <v>43</v>
      </c>
      <c r="I54" s="68">
        <v>1</v>
      </c>
      <c r="J54" s="68">
        <v>1</v>
      </c>
      <c r="K54" s="68"/>
      <c r="L54" s="68">
        <v>34</v>
      </c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>
        <v>1</v>
      </c>
      <c r="AF54" s="67"/>
      <c r="AG54" s="67"/>
      <c r="AH54" s="67"/>
      <c r="AI54" s="67">
        <v>1</v>
      </c>
      <c r="AJ54" s="67"/>
      <c r="AK54" s="67"/>
      <c r="AL54" s="67">
        <v>1</v>
      </c>
      <c r="AM54" s="67"/>
      <c r="AN54" s="67"/>
      <c r="AO54" s="67"/>
      <c r="AP54" s="67">
        <v>2</v>
      </c>
    </row>
    <row r="55" spans="1:42" x14ac:dyDescent="0.25">
      <c r="A55" s="179"/>
      <c r="B55" s="173"/>
      <c r="C55" s="171"/>
      <c r="D55" s="66" t="s">
        <v>35</v>
      </c>
      <c r="E55" s="175"/>
      <c r="F55" s="175"/>
      <c r="G55" s="175"/>
      <c r="H55" s="175"/>
      <c r="I55" s="68"/>
      <c r="J55" s="68"/>
      <c r="K55" s="68"/>
      <c r="L55" s="68">
        <v>7</v>
      </c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>
        <v>1</v>
      </c>
      <c r="AM55" s="67"/>
      <c r="AN55" s="67"/>
      <c r="AO55" s="67"/>
      <c r="AP55" s="67">
        <v>1</v>
      </c>
    </row>
    <row r="56" spans="1:42" x14ac:dyDescent="0.25">
      <c r="A56" s="179"/>
      <c r="B56" s="173">
        <v>26</v>
      </c>
      <c r="C56" s="171" t="s">
        <v>76</v>
      </c>
      <c r="D56" s="66" t="s">
        <v>34</v>
      </c>
      <c r="E56" s="175">
        <f t="shared" ref="E56" si="20">SUM(F56:H57)</f>
        <v>55</v>
      </c>
      <c r="F56" s="175">
        <f>SUM(M56:AP57)</f>
        <v>5</v>
      </c>
      <c r="G56" s="175">
        <v>5</v>
      </c>
      <c r="H56" s="175">
        <f>SUM(I56,L56:L57,J56)</f>
        <v>45</v>
      </c>
      <c r="I56" s="68">
        <v>1</v>
      </c>
      <c r="J56" s="68">
        <v>1</v>
      </c>
      <c r="K56" s="68"/>
      <c r="L56" s="68">
        <v>36</v>
      </c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174">
        <v>1</v>
      </c>
      <c r="X56" s="67"/>
      <c r="Y56" s="67"/>
      <c r="Z56" s="67"/>
      <c r="AA56" s="174">
        <v>2</v>
      </c>
      <c r="AB56" s="67"/>
      <c r="AC56" s="67"/>
      <c r="AD56" s="67"/>
      <c r="AE56" s="67"/>
      <c r="AF56" s="67"/>
      <c r="AG56" s="67"/>
      <c r="AH56" s="67"/>
      <c r="AI56" s="67">
        <v>1</v>
      </c>
      <c r="AJ56" s="67"/>
      <c r="AK56" s="67"/>
      <c r="AL56" s="67">
        <v>1</v>
      </c>
      <c r="AM56" s="67"/>
      <c r="AN56" s="67"/>
      <c r="AO56" s="67"/>
      <c r="AP56" s="67"/>
    </row>
    <row r="57" spans="1:42" x14ac:dyDescent="0.25">
      <c r="A57" s="180"/>
      <c r="B57" s="173"/>
      <c r="C57" s="171"/>
      <c r="D57" s="66" t="s">
        <v>35</v>
      </c>
      <c r="E57" s="175"/>
      <c r="F57" s="175"/>
      <c r="G57" s="175"/>
      <c r="H57" s="175"/>
      <c r="I57" s="68"/>
      <c r="J57" s="68"/>
      <c r="K57" s="68"/>
      <c r="L57" s="68">
        <v>7</v>
      </c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174"/>
      <c r="X57" s="67"/>
      <c r="Y57" s="67"/>
      <c r="Z57" s="67"/>
      <c r="AA57" s="174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</row>
    <row r="58" spans="1:42" x14ac:dyDescent="0.25">
      <c r="A58" s="170" t="s">
        <v>77</v>
      </c>
      <c r="B58" s="173">
        <v>27</v>
      </c>
      <c r="C58" s="172" t="s">
        <v>78</v>
      </c>
      <c r="D58" s="66" t="s">
        <v>34</v>
      </c>
      <c r="E58" s="175">
        <f>SUM(F58:H61)</f>
        <v>90</v>
      </c>
      <c r="F58" s="175">
        <f>SUM(M58:AP61)</f>
        <v>26</v>
      </c>
      <c r="G58" s="175"/>
      <c r="H58" s="175">
        <f>SUM(I58:L61)</f>
        <v>64</v>
      </c>
      <c r="I58" s="68"/>
      <c r="J58" s="68">
        <v>1</v>
      </c>
      <c r="K58" s="68"/>
      <c r="L58" s="68">
        <v>24</v>
      </c>
      <c r="M58" s="67"/>
      <c r="N58" s="67"/>
      <c r="O58" s="67"/>
      <c r="P58" s="67"/>
      <c r="Q58" s="67"/>
      <c r="R58" s="67"/>
      <c r="S58" s="67">
        <v>1</v>
      </c>
      <c r="T58" s="67"/>
      <c r="U58" s="67"/>
      <c r="V58" s="67">
        <v>1</v>
      </c>
      <c r="W58" s="67"/>
      <c r="X58" s="67">
        <v>1</v>
      </c>
      <c r="Y58" s="67">
        <v>1</v>
      </c>
      <c r="Z58" s="67"/>
      <c r="AA58" s="174">
        <v>2</v>
      </c>
      <c r="AB58" s="67">
        <v>1</v>
      </c>
      <c r="AC58" s="67"/>
      <c r="AD58" s="67">
        <v>1</v>
      </c>
      <c r="AE58" s="67"/>
      <c r="AF58" s="67"/>
      <c r="AG58" s="174">
        <v>1</v>
      </c>
      <c r="AH58" s="67"/>
      <c r="AI58" s="67">
        <v>1</v>
      </c>
      <c r="AJ58" s="67"/>
      <c r="AK58" s="67">
        <v>1</v>
      </c>
      <c r="AL58" s="67"/>
      <c r="AM58" s="67">
        <v>1</v>
      </c>
      <c r="AN58" s="67"/>
      <c r="AO58" s="67"/>
      <c r="AP58" s="67"/>
    </row>
    <row r="59" spans="1:42" x14ac:dyDescent="0.25">
      <c r="A59" s="170"/>
      <c r="B59" s="173"/>
      <c r="C59" s="172"/>
      <c r="D59" s="66" t="s">
        <v>35</v>
      </c>
      <c r="E59" s="175"/>
      <c r="F59" s="175"/>
      <c r="G59" s="175"/>
      <c r="H59" s="175"/>
      <c r="I59" s="68"/>
      <c r="J59" s="68"/>
      <c r="K59" s="68"/>
      <c r="L59" s="68">
        <v>7</v>
      </c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174"/>
      <c r="AB59" s="67"/>
      <c r="AC59" s="67">
        <v>1</v>
      </c>
      <c r="AD59" s="67"/>
      <c r="AE59" s="67"/>
      <c r="AF59" s="67"/>
      <c r="AG59" s="174"/>
      <c r="AH59" s="67"/>
      <c r="AI59" s="67">
        <v>1</v>
      </c>
      <c r="AJ59" s="67"/>
      <c r="AK59" s="67"/>
      <c r="AL59" s="67"/>
      <c r="AM59" s="67"/>
      <c r="AN59" s="67"/>
      <c r="AO59" s="67"/>
      <c r="AP59" s="67"/>
    </row>
    <row r="60" spans="1:42" x14ac:dyDescent="0.25">
      <c r="A60" s="170"/>
      <c r="B60" s="173"/>
      <c r="C60" s="171" t="s">
        <v>79</v>
      </c>
      <c r="D60" s="66" t="s">
        <v>34</v>
      </c>
      <c r="E60" s="175"/>
      <c r="F60" s="175"/>
      <c r="G60" s="175"/>
      <c r="H60" s="175"/>
      <c r="I60" s="68">
        <v>1</v>
      </c>
      <c r="J60" s="68"/>
      <c r="K60" s="68"/>
      <c r="L60" s="68">
        <v>24</v>
      </c>
      <c r="M60" s="67"/>
      <c r="N60" s="67"/>
      <c r="O60" s="67"/>
      <c r="P60" s="67"/>
      <c r="Q60" s="67"/>
      <c r="R60" s="67"/>
      <c r="S60" s="67">
        <v>1</v>
      </c>
      <c r="T60" s="67"/>
      <c r="U60" s="67"/>
      <c r="V60" s="67"/>
      <c r="W60" s="67"/>
      <c r="X60" s="67"/>
      <c r="Y60" s="67"/>
      <c r="Z60" s="67">
        <v>1</v>
      </c>
      <c r="AA60" s="174">
        <v>2</v>
      </c>
      <c r="AB60" s="67">
        <v>1</v>
      </c>
      <c r="AC60" s="67"/>
      <c r="AD60" s="67">
        <v>1</v>
      </c>
      <c r="AE60" s="67"/>
      <c r="AF60" s="67"/>
      <c r="AG60" s="67"/>
      <c r="AH60" s="67"/>
      <c r="AI60" s="67">
        <v>1</v>
      </c>
      <c r="AJ60" s="67">
        <v>1</v>
      </c>
      <c r="AK60" s="67">
        <v>1</v>
      </c>
      <c r="AL60" s="67"/>
      <c r="AM60" s="67">
        <v>1</v>
      </c>
      <c r="AN60" s="67"/>
      <c r="AO60" s="67"/>
      <c r="AP60" s="67"/>
    </row>
    <row r="61" spans="1:42" x14ac:dyDescent="0.25">
      <c r="A61" s="170"/>
      <c r="B61" s="173"/>
      <c r="C61" s="171"/>
      <c r="D61" s="66" t="s">
        <v>35</v>
      </c>
      <c r="E61" s="175"/>
      <c r="F61" s="175"/>
      <c r="G61" s="175"/>
      <c r="H61" s="175"/>
      <c r="I61" s="68"/>
      <c r="J61" s="68"/>
      <c r="K61" s="68"/>
      <c r="L61" s="68">
        <v>7</v>
      </c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174"/>
      <c r="AB61" s="67"/>
      <c r="AC61" s="67"/>
      <c r="AD61" s="67"/>
      <c r="AE61" s="67"/>
      <c r="AF61" s="67"/>
      <c r="AG61" s="67"/>
      <c r="AH61" s="67"/>
      <c r="AI61" s="67">
        <v>1</v>
      </c>
      <c r="AJ61" s="67"/>
      <c r="AK61" s="67"/>
      <c r="AL61" s="67"/>
      <c r="AM61" s="67"/>
      <c r="AN61" s="67">
        <v>1</v>
      </c>
      <c r="AO61" s="67"/>
      <c r="AP61" s="67"/>
    </row>
    <row r="62" spans="1:42" x14ac:dyDescent="0.25">
      <c r="A62" s="170"/>
      <c r="B62" s="173">
        <v>28</v>
      </c>
      <c r="C62" s="172" t="s">
        <v>80</v>
      </c>
      <c r="D62" s="66" t="s">
        <v>34</v>
      </c>
      <c r="E62" s="175">
        <f>SUM(F62:H63)</f>
        <v>100</v>
      </c>
      <c r="F62" s="175">
        <f>SUM(M62:AP63)</f>
        <v>12</v>
      </c>
      <c r="G62" s="175">
        <v>4</v>
      </c>
      <c r="H62" s="182">
        <f>SUM(I62:J63,L62:L63)</f>
        <v>84</v>
      </c>
      <c r="I62" s="68">
        <v>1</v>
      </c>
      <c r="J62" s="68">
        <v>1</v>
      </c>
      <c r="K62" s="68"/>
      <c r="L62" s="68">
        <v>62</v>
      </c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>
        <v>1</v>
      </c>
      <c r="Y62" s="67"/>
      <c r="Z62" s="67"/>
      <c r="AA62" s="174">
        <v>2</v>
      </c>
      <c r="AB62" s="67"/>
      <c r="AC62" s="67"/>
      <c r="AD62" s="67"/>
      <c r="AE62" s="67"/>
      <c r="AF62" s="67"/>
      <c r="AG62" s="67"/>
      <c r="AH62" s="67"/>
      <c r="AI62" s="67">
        <v>1</v>
      </c>
      <c r="AJ62" s="67"/>
      <c r="AK62" s="67"/>
      <c r="AL62" s="67"/>
      <c r="AM62" s="67">
        <v>1</v>
      </c>
      <c r="AN62" s="67">
        <v>1</v>
      </c>
      <c r="AO62" s="67">
        <v>1</v>
      </c>
      <c r="AP62" s="67">
        <v>1</v>
      </c>
    </row>
    <row r="63" spans="1:42" x14ac:dyDescent="0.25">
      <c r="A63" s="170"/>
      <c r="B63" s="173"/>
      <c r="C63" s="172"/>
      <c r="D63" s="66" t="s">
        <v>35</v>
      </c>
      <c r="E63" s="175"/>
      <c r="F63" s="175"/>
      <c r="G63" s="175"/>
      <c r="H63" s="182"/>
      <c r="I63" s="68"/>
      <c r="J63" s="68"/>
      <c r="K63" s="68"/>
      <c r="L63" s="68">
        <v>20</v>
      </c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74"/>
      <c r="AB63" s="67">
        <v>1</v>
      </c>
      <c r="AC63" s="67"/>
      <c r="AD63" s="67"/>
      <c r="AE63" s="67"/>
      <c r="AF63" s="67"/>
      <c r="AG63" s="67"/>
      <c r="AH63" s="67"/>
      <c r="AI63" s="67">
        <v>1</v>
      </c>
      <c r="AJ63" s="67"/>
      <c r="AK63" s="67"/>
      <c r="AL63" s="67">
        <v>1</v>
      </c>
      <c r="AM63" s="67"/>
      <c r="AN63" s="67"/>
      <c r="AO63" s="67"/>
      <c r="AP63" s="67">
        <v>1</v>
      </c>
    </row>
    <row r="64" spans="1:42" x14ac:dyDescent="0.25">
      <c r="A64" s="170"/>
      <c r="B64" s="63">
        <v>29</v>
      </c>
      <c r="C64" s="65" t="s">
        <v>82</v>
      </c>
      <c r="D64" s="66" t="s">
        <v>34</v>
      </c>
      <c r="E64" s="68">
        <f>SUM(F64:H64)</f>
        <v>55</v>
      </c>
      <c r="F64" s="68">
        <f t="shared" ref="F64:F70" si="21">SUM(M64:AP64)</f>
        <v>7</v>
      </c>
      <c r="G64" s="68">
        <v>2</v>
      </c>
      <c r="H64" s="68">
        <f>SUM(I64:L64)</f>
        <v>46</v>
      </c>
      <c r="I64" s="68">
        <v>1</v>
      </c>
      <c r="J64" s="68">
        <v>1</v>
      </c>
      <c r="K64" s="68"/>
      <c r="L64" s="68">
        <v>44</v>
      </c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>
        <v>1</v>
      </c>
      <c r="AC64" s="67"/>
      <c r="AD64" s="67"/>
      <c r="AE64" s="67"/>
      <c r="AF64" s="67">
        <v>1</v>
      </c>
      <c r="AG64" s="67"/>
      <c r="AH64" s="67"/>
      <c r="AI64" s="67">
        <v>1</v>
      </c>
      <c r="AJ64" s="67"/>
      <c r="AK64" s="67"/>
      <c r="AL64" s="67"/>
      <c r="AM64" s="67">
        <v>1</v>
      </c>
      <c r="AN64" s="67">
        <v>1</v>
      </c>
      <c r="AO64" s="67"/>
      <c r="AP64" s="67">
        <v>2</v>
      </c>
    </row>
    <row r="65" spans="1:42" ht="15.6" x14ac:dyDescent="0.25">
      <c r="A65" s="170" t="s">
        <v>83</v>
      </c>
      <c r="B65" s="173">
        <v>30</v>
      </c>
      <c r="C65" s="171" t="s">
        <v>84</v>
      </c>
      <c r="D65" s="66" t="s">
        <v>85</v>
      </c>
      <c r="E65" s="175">
        <f>SUM(F65:H66)</f>
        <v>52</v>
      </c>
      <c r="F65" s="68">
        <f t="shared" si="21"/>
        <v>2</v>
      </c>
      <c r="G65" s="68"/>
      <c r="H65" s="175">
        <f>SUM(I65:L66)</f>
        <v>46</v>
      </c>
      <c r="I65" s="68"/>
      <c r="J65" s="68"/>
      <c r="K65" s="68"/>
      <c r="L65" s="175">
        <v>46</v>
      </c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>
        <v>2</v>
      </c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</row>
    <row r="66" spans="1:42" x14ac:dyDescent="0.25">
      <c r="A66" s="170"/>
      <c r="B66" s="173"/>
      <c r="C66" s="171"/>
      <c r="D66" s="66" t="s">
        <v>86</v>
      </c>
      <c r="E66" s="175"/>
      <c r="F66" s="68">
        <f t="shared" si="21"/>
        <v>4</v>
      </c>
      <c r="G66" s="68"/>
      <c r="H66" s="175"/>
      <c r="I66" s="68"/>
      <c r="J66" s="68"/>
      <c r="K66" s="68"/>
      <c r="L66" s="175"/>
      <c r="M66" s="67"/>
      <c r="N66" s="67"/>
      <c r="O66" s="67"/>
      <c r="P66" s="67"/>
      <c r="Q66" s="67"/>
      <c r="R66" s="67"/>
      <c r="S66" s="67"/>
      <c r="T66" s="67"/>
      <c r="U66" s="67"/>
      <c r="V66" s="67">
        <v>2</v>
      </c>
      <c r="W66" s="67"/>
      <c r="X66" s="67"/>
      <c r="Y66" s="67"/>
      <c r="Z66" s="67"/>
      <c r="AA66" s="67"/>
      <c r="AB66" s="67">
        <v>2</v>
      </c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</row>
    <row r="67" spans="1:42" ht="15.6" x14ac:dyDescent="0.25">
      <c r="A67" s="170"/>
      <c r="B67" s="173">
        <v>31</v>
      </c>
      <c r="C67" s="171" t="s">
        <v>87</v>
      </c>
      <c r="D67" s="66" t="s">
        <v>88</v>
      </c>
      <c r="E67" s="175">
        <f t="shared" ref="E67" si="22">SUM(F67:H68)</f>
        <v>52</v>
      </c>
      <c r="F67" s="68">
        <f t="shared" si="21"/>
        <v>2</v>
      </c>
      <c r="G67" s="68"/>
      <c r="H67" s="175">
        <f>SUM(I67:L68)</f>
        <v>46</v>
      </c>
      <c r="I67" s="68"/>
      <c r="J67" s="68"/>
      <c r="K67" s="68"/>
      <c r="L67" s="175">
        <v>46</v>
      </c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>
        <v>2</v>
      </c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</row>
    <row r="68" spans="1:42" x14ac:dyDescent="0.25">
      <c r="A68" s="170"/>
      <c r="B68" s="173"/>
      <c r="C68" s="171"/>
      <c r="D68" s="66" t="s">
        <v>86</v>
      </c>
      <c r="E68" s="175"/>
      <c r="F68" s="68">
        <f t="shared" si="21"/>
        <v>4</v>
      </c>
      <c r="G68" s="68"/>
      <c r="H68" s="175"/>
      <c r="I68" s="68"/>
      <c r="J68" s="68"/>
      <c r="K68" s="68"/>
      <c r="L68" s="175"/>
      <c r="M68" s="67"/>
      <c r="N68" s="67"/>
      <c r="O68" s="67"/>
      <c r="P68" s="67"/>
      <c r="Q68" s="67"/>
      <c r="R68" s="67"/>
      <c r="S68" s="67"/>
      <c r="T68" s="67"/>
      <c r="U68" s="67"/>
      <c r="V68" s="67">
        <v>2</v>
      </c>
      <c r="W68" s="67"/>
      <c r="X68" s="67"/>
      <c r="Y68" s="67"/>
      <c r="Z68" s="67"/>
      <c r="AA68" s="67"/>
      <c r="AB68" s="67">
        <v>2</v>
      </c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</row>
    <row r="69" spans="1:42" ht="15.6" x14ac:dyDescent="0.25">
      <c r="A69" s="170"/>
      <c r="B69" s="173">
        <v>32</v>
      </c>
      <c r="C69" s="183" t="s">
        <v>129</v>
      </c>
      <c r="D69" s="66" t="s">
        <v>99</v>
      </c>
      <c r="E69" s="175">
        <f t="shared" ref="E69" si="23">SUM(F69:H70)</f>
        <v>52</v>
      </c>
      <c r="F69" s="68">
        <f t="shared" si="21"/>
        <v>2</v>
      </c>
      <c r="G69" s="68"/>
      <c r="H69" s="175">
        <f t="shared" ref="H69" si="24">SUM(I69:L70)</f>
        <v>46</v>
      </c>
      <c r="I69" s="68"/>
      <c r="J69" s="68"/>
      <c r="K69" s="68"/>
      <c r="L69" s="175">
        <v>46</v>
      </c>
      <c r="M69" s="67"/>
      <c r="N69" s="67"/>
      <c r="O69" s="67"/>
      <c r="P69" s="67"/>
      <c r="Q69" s="67"/>
      <c r="R69" s="67"/>
      <c r="S69" s="67"/>
      <c r="T69" s="67"/>
      <c r="U69" s="67"/>
      <c r="V69" s="43"/>
      <c r="W69" s="67"/>
      <c r="X69" s="67">
        <v>2</v>
      </c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</row>
    <row r="70" spans="1:42" x14ac:dyDescent="0.25">
      <c r="A70" s="170"/>
      <c r="B70" s="173"/>
      <c r="C70" s="183"/>
      <c r="D70" s="66" t="s">
        <v>86</v>
      </c>
      <c r="E70" s="175"/>
      <c r="F70" s="68">
        <f t="shared" si="21"/>
        <v>4</v>
      </c>
      <c r="G70" s="68"/>
      <c r="H70" s="175"/>
      <c r="I70" s="68"/>
      <c r="J70" s="68"/>
      <c r="K70" s="68"/>
      <c r="L70" s="175"/>
      <c r="M70" s="67"/>
      <c r="N70" s="67"/>
      <c r="O70" s="67"/>
      <c r="P70" s="67"/>
      <c r="Q70" s="67"/>
      <c r="R70" s="67"/>
      <c r="S70" s="67"/>
      <c r="T70" s="67"/>
      <c r="U70" s="67"/>
      <c r="V70" s="67">
        <v>2</v>
      </c>
      <c r="W70" s="67"/>
      <c r="X70" s="67"/>
      <c r="Y70" s="67"/>
      <c r="Z70" s="67"/>
      <c r="AA70" s="67"/>
      <c r="AB70" s="67">
        <v>2</v>
      </c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</row>
  </sheetData>
  <mergeCells count="232">
    <mergeCell ref="L69:L70"/>
    <mergeCell ref="L65:L66"/>
    <mergeCell ref="B67:B68"/>
    <mergeCell ref="C67:C68"/>
    <mergeCell ref="E67:E68"/>
    <mergeCell ref="H67:H68"/>
    <mergeCell ref="F54:F55"/>
    <mergeCell ref="B54:B55"/>
    <mergeCell ref="C54:C55"/>
    <mergeCell ref="E54:E55"/>
    <mergeCell ref="A65:A70"/>
    <mergeCell ref="B65:B66"/>
    <mergeCell ref="C65:C66"/>
    <mergeCell ref="E65:E66"/>
    <mergeCell ref="H65:H66"/>
    <mergeCell ref="B69:B70"/>
    <mergeCell ref="C69:C70"/>
    <mergeCell ref="E69:E70"/>
    <mergeCell ref="H69:H70"/>
    <mergeCell ref="AA58:AA59"/>
    <mergeCell ref="AG58:AG59"/>
    <mergeCell ref="C60:C61"/>
    <mergeCell ref="AA60:AA61"/>
    <mergeCell ref="W56:W57"/>
    <mergeCell ref="AA56:AA57"/>
    <mergeCell ref="L67:L68"/>
    <mergeCell ref="H62:H63"/>
    <mergeCell ref="G52:G53"/>
    <mergeCell ref="H52:H53"/>
    <mergeCell ref="J52:J53"/>
    <mergeCell ref="A58:A64"/>
    <mergeCell ref="B58:B61"/>
    <mergeCell ref="C58:C59"/>
    <mergeCell ref="E58:E61"/>
    <mergeCell ref="F58:F61"/>
    <mergeCell ref="G58:G61"/>
    <mergeCell ref="H58:H61"/>
    <mergeCell ref="B56:B57"/>
    <mergeCell ref="C56:C57"/>
    <mergeCell ref="E56:E57"/>
    <mergeCell ref="F56:F57"/>
    <mergeCell ref="G56:G57"/>
    <mergeCell ref="H56:H57"/>
    <mergeCell ref="B44:B45"/>
    <mergeCell ref="C44:C45"/>
    <mergeCell ref="E44:E45"/>
    <mergeCell ref="F44:F45"/>
    <mergeCell ref="G44:G45"/>
    <mergeCell ref="H44:H45"/>
    <mergeCell ref="AA62:AA63"/>
    <mergeCell ref="B62:B63"/>
    <mergeCell ref="C62:C63"/>
    <mergeCell ref="E62:E63"/>
    <mergeCell ref="F62:F63"/>
    <mergeCell ref="G62:G63"/>
    <mergeCell ref="F50:F51"/>
    <mergeCell ref="G50:G51"/>
    <mergeCell ref="H50:H51"/>
    <mergeCell ref="B52:B53"/>
    <mergeCell ref="C52:C53"/>
    <mergeCell ref="E52:E53"/>
    <mergeCell ref="F52:F53"/>
    <mergeCell ref="G54:G55"/>
    <mergeCell ref="H54:H55"/>
    <mergeCell ref="B50:B51"/>
    <mergeCell ref="C50:C51"/>
    <mergeCell ref="E50:E51"/>
    <mergeCell ref="B46:B47"/>
    <mergeCell ref="C46:C47"/>
    <mergeCell ref="E46:E47"/>
    <mergeCell ref="F46:F47"/>
    <mergeCell ref="G46:G47"/>
    <mergeCell ref="H46:H47"/>
    <mergeCell ref="F48:F49"/>
    <mergeCell ref="G48:G49"/>
    <mergeCell ref="H48:H49"/>
    <mergeCell ref="W31:W32"/>
    <mergeCell ref="AA31:AA32"/>
    <mergeCell ref="A36:A39"/>
    <mergeCell ref="A33:A35"/>
    <mergeCell ref="AA29:AA30"/>
    <mergeCell ref="B31:B32"/>
    <mergeCell ref="C31:C32"/>
    <mergeCell ref="E31:E32"/>
    <mergeCell ref="F31:F32"/>
    <mergeCell ref="G31:G32"/>
    <mergeCell ref="H31:H32"/>
    <mergeCell ref="U44:U45"/>
    <mergeCell ref="W44:W45"/>
    <mergeCell ref="AA44:AA45"/>
    <mergeCell ref="A40:A57"/>
    <mergeCell ref="H40:H41"/>
    <mergeCell ref="J40:J41"/>
    <mergeCell ref="AA40:AA41"/>
    <mergeCell ref="B42:B43"/>
    <mergeCell ref="C42:C43"/>
    <mergeCell ref="E42:E43"/>
    <mergeCell ref="F42:F43"/>
    <mergeCell ref="G42:G43"/>
    <mergeCell ref="H42:H43"/>
    <mergeCell ref="B40:B41"/>
    <mergeCell ref="C40:C41"/>
    <mergeCell ref="E40:E41"/>
    <mergeCell ref="F40:F41"/>
    <mergeCell ref="G40:G41"/>
    <mergeCell ref="AA42:AA43"/>
    <mergeCell ref="W46:W47"/>
    <mergeCell ref="AA46:AA47"/>
    <mergeCell ref="B48:B49"/>
    <mergeCell ref="C48:C49"/>
    <mergeCell ref="E48:E49"/>
    <mergeCell ref="I27:I28"/>
    <mergeCell ref="J27:J28"/>
    <mergeCell ref="B27:B28"/>
    <mergeCell ref="C27:C28"/>
    <mergeCell ref="E27:E28"/>
    <mergeCell ref="F27:F28"/>
    <mergeCell ref="G27:G28"/>
    <mergeCell ref="H27:H28"/>
    <mergeCell ref="A29:A32"/>
    <mergeCell ref="B29:B30"/>
    <mergeCell ref="C29:C30"/>
    <mergeCell ref="E29:E30"/>
    <mergeCell ref="F29:F30"/>
    <mergeCell ref="G29:G30"/>
    <mergeCell ref="H29:H30"/>
    <mergeCell ref="AA21:AA22"/>
    <mergeCell ref="B23:B24"/>
    <mergeCell ref="C23:C24"/>
    <mergeCell ref="E23:E24"/>
    <mergeCell ref="F23:F24"/>
    <mergeCell ref="G23:G24"/>
    <mergeCell ref="I25:I26"/>
    <mergeCell ref="J25:J26"/>
    <mergeCell ref="N25:N26"/>
    <mergeCell ref="W25:W26"/>
    <mergeCell ref="AA25:AA26"/>
    <mergeCell ref="H23:H24"/>
    <mergeCell ref="I23:I24"/>
    <mergeCell ref="J23:J24"/>
    <mergeCell ref="B25:B26"/>
    <mergeCell ref="C25:C26"/>
    <mergeCell ref="E25:E26"/>
    <mergeCell ref="F25:F26"/>
    <mergeCell ref="G25:G26"/>
    <mergeCell ref="H25:H26"/>
    <mergeCell ref="J19:J20"/>
    <mergeCell ref="M19:M20"/>
    <mergeCell ref="W19:W20"/>
    <mergeCell ref="B21:B22"/>
    <mergeCell ref="C21:C22"/>
    <mergeCell ref="E21:E22"/>
    <mergeCell ref="F21:F22"/>
    <mergeCell ref="G21:G22"/>
    <mergeCell ref="H21:H22"/>
    <mergeCell ref="C19:C20"/>
    <mergeCell ref="E19:E20"/>
    <mergeCell ref="F19:F20"/>
    <mergeCell ref="G19:G20"/>
    <mergeCell ref="H19:H20"/>
    <mergeCell ref="J21:J22"/>
    <mergeCell ref="N21:N22"/>
    <mergeCell ref="N17:N18"/>
    <mergeCell ref="W17:W18"/>
    <mergeCell ref="AA17:AA18"/>
    <mergeCell ref="AG17:AG18"/>
    <mergeCell ref="M13:AP14"/>
    <mergeCell ref="M15:AP15"/>
    <mergeCell ref="B17:B18"/>
    <mergeCell ref="C17:C18"/>
    <mergeCell ref="E17:E18"/>
    <mergeCell ref="F17:F18"/>
    <mergeCell ref="G17:G18"/>
    <mergeCell ref="H17:H18"/>
    <mergeCell ref="E13:E14"/>
    <mergeCell ref="F13:F14"/>
    <mergeCell ref="G13:G14"/>
    <mergeCell ref="H13:H14"/>
    <mergeCell ref="I13:I14"/>
    <mergeCell ref="J13:J14"/>
    <mergeCell ref="B3:B15"/>
    <mergeCell ref="AG9:AG10"/>
    <mergeCell ref="C11:C12"/>
    <mergeCell ref="E11:E12"/>
    <mergeCell ref="F11:F12"/>
    <mergeCell ref="G11:G12"/>
    <mergeCell ref="H11:H12"/>
    <mergeCell ref="N11:N12"/>
    <mergeCell ref="AA11:AA12"/>
    <mergeCell ref="AG11:AG12"/>
    <mergeCell ref="E9:E10"/>
    <mergeCell ref="F9:F10"/>
    <mergeCell ref="G9:G10"/>
    <mergeCell ref="H9:H10"/>
    <mergeCell ref="AA9:AA10"/>
    <mergeCell ref="E7:E8"/>
    <mergeCell ref="F7:F8"/>
    <mergeCell ref="G7:G8"/>
    <mergeCell ref="H7:H8"/>
    <mergeCell ref="AA7:AA8"/>
    <mergeCell ref="AG7:AG8"/>
    <mergeCell ref="M5:M6"/>
    <mergeCell ref="N5:N6"/>
    <mergeCell ref="U5:U6"/>
    <mergeCell ref="W5:W6"/>
    <mergeCell ref="AA5:AA6"/>
    <mergeCell ref="N3:N4"/>
    <mergeCell ref="U3:U4"/>
    <mergeCell ref="W3:W4"/>
    <mergeCell ref="AA3:AA4"/>
    <mergeCell ref="AG3:AG4"/>
    <mergeCell ref="C5:C6"/>
    <mergeCell ref="E5:E6"/>
    <mergeCell ref="F5:F6"/>
    <mergeCell ref="G5:G6"/>
    <mergeCell ref="H5:H6"/>
    <mergeCell ref="E3:E4"/>
    <mergeCell ref="F3:F4"/>
    <mergeCell ref="G3:G4"/>
    <mergeCell ref="H3:H4"/>
    <mergeCell ref="M3:M4"/>
    <mergeCell ref="AG5:AG6"/>
    <mergeCell ref="A1:A2"/>
    <mergeCell ref="B1:B2"/>
    <mergeCell ref="C1:C2"/>
    <mergeCell ref="D1:D2"/>
    <mergeCell ref="A3:A28"/>
    <mergeCell ref="C3:C4"/>
    <mergeCell ref="C9:C10"/>
    <mergeCell ref="C13:C14"/>
    <mergeCell ref="B19:B20"/>
    <mergeCell ref="C7:C8"/>
  </mergeCells>
  <phoneticPr fontId="2" type="noConversion"/>
  <printOptions horizontalCentered="1" verticalCentered="1"/>
  <pageMargins left="7.874015748031496E-2" right="7.874015748031496E-2" top="7.874015748031496E-2" bottom="7.874015748031496E-2" header="0.31496062992125984" footer="0.31496062992125984"/>
  <pageSetup paperSize="9" orientation="landscape" verticalDpi="0" r:id="rId1"/>
  <ignoredErrors>
    <ignoredError sqref="H62 H36:H37 H40:H43 H49 H53:H57 H51 H47 H45" formulaRange="1"/>
    <ignoredError sqref="H48 H52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817CC-E490-417E-A4C1-297947B4E1D9}">
  <dimension ref="A1:C7"/>
  <sheetViews>
    <sheetView workbookViewId="0">
      <selection activeCell="B5" sqref="B5"/>
    </sheetView>
  </sheetViews>
  <sheetFormatPr defaultRowHeight="13.8" x14ac:dyDescent="0.25"/>
  <cols>
    <col min="1" max="1" width="43.44140625" customWidth="1"/>
    <col min="2" max="2" width="36.33203125" customWidth="1"/>
    <col min="3" max="3" width="29.109375" customWidth="1"/>
  </cols>
  <sheetData>
    <row r="1" spans="1:3" s="1" customFormat="1" ht="64.8" customHeight="1" x14ac:dyDescent="0.25">
      <c r="A1" s="184" t="s">
        <v>139</v>
      </c>
      <c r="B1" s="185"/>
      <c r="C1" s="185"/>
    </row>
    <row r="2" spans="1:3" s="1" customFormat="1" ht="64.8" customHeight="1" x14ac:dyDescent="0.25">
      <c r="A2" s="98" t="s">
        <v>140</v>
      </c>
      <c r="B2" s="1" t="s">
        <v>154</v>
      </c>
      <c r="C2" s="101" t="s">
        <v>155</v>
      </c>
    </row>
    <row r="3" spans="1:3" s="1" customFormat="1" ht="64.8" customHeight="1" x14ac:dyDescent="0.25">
      <c r="A3" s="99" t="s">
        <v>141</v>
      </c>
    </row>
    <row r="4" spans="1:3" s="1" customFormat="1" ht="64.8" customHeight="1" x14ac:dyDescent="0.25">
      <c r="A4" s="100" t="s">
        <v>137</v>
      </c>
    </row>
    <row r="5" spans="1:3" s="1" customFormat="1" ht="64.8" customHeight="1" x14ac:dyDescent="0.25">
      <c r="A5" s="100" t="s">
        <v>138</v>
      </c>
    </row>
    <row r="6" spans="1:3" x14ac:dyDescent="0.25">
      <c r="A6" s="71"/>
    </row>
    <row r="7" spans="1:3" x14ac:dyDescent="0.25">
      <c r="A7" s="71"/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7E49-5E6A-40FE-A0C3-F0FBAD280E1A}">
  <dimension ref="A1:AQ77"/>
  <sheetViews>
    <sheetView topLeftCell="A46" zoomScale="130" zoomScaleNormal="130" workbookViewId="0">
      <selection activeCell="E2" sqref="E2"/>
    </sheetView>
  </sheetViews>
  <sheetFormatPr defaultRowHeight="13.8" x14ac:dyDescent="0.25"/>
  <cols>
    <col min="1" max="1" width="4.109375" customWidth="1"/>
    <col min="2" max="2" width="4" customWidth="1"/>
    <col min="3" max="3" width="6.5546875" customWidth="1"/>
    <col min="4" max="4" width="4.88671875" style="14" customWidth="1"/>
    <col min="5" max="5" width="4.5546875" customWidth="1"/>
    <col min="6" max="6" width="3.88671875" customWidth="1"/>
    <col min="7" max="7" width="3.6640625" customWidth="1"/>
    <col min="8" max="8" width="4.21875" customWidth="1"/>
    <col min="9" max="9" width="4.77734375" customWidth="1"/>
    <col min="10" max="10" width="5.109375" customWidth="1"/>
    <col min="11" max="11" width="3.77734375" customWidth="1"/>
    <col min="12" max="12" width="4.109375" customWidth="1"/>
    <col min="13" max="14" width="3.21875" customWidth="1"/>
    <col min="15" max="41" width="2.77734375" customWidth="1"/>
    <col min="42" max="42" width="3.109375" customWidth="1"/>
  </cols>
  <sheetData>
    <row r="1" spans="1:42" ht="27.6" customHeight="1" x14ac:dyDescent="0.25">
      <c r="A1" s="186" t="s">
        <v>0</v>
      </c>
      <c r="B1" s="186" t="s">
        <v>1</v>
      </c>
      <c r="C1" s="186" t="s">
        <v>2</v>
      </c>
      <c r="D1" s="188" t="s">
        <v>3</v>
      </c>
      <c r="E1" s="19" t="s">
        <v>89</v>
      </c>
      <c r="F1" s="19" t="s">
        <v>90</v>
      </c>
      <c r="G1" s="20" t="s">
        <v>92</v>
      </c>
      <c r="H1" s="20" t="s">
        <v>91</v>
      </c>
      <c r="I1" s="20" t="s">
        <v>93</v>
      </c>
      <c r="J1" s="20" t="s">
        <v>94</v>
      </c>
      <c r="K1" s="20" t="s">
        <v>95</v>
      </c>
      <c r="L1" s="19" t="s">
        <v>96</v>
      </c>
      <c r="M1" s="21" t="s">
        <v>4</v>
      </c>
      <c r="N1" s="22" t="s">
        <v>5</v>
      </c>
      <c r="O1" s="23" t="s">
        <v>6</v>
      </c>
      <c r="P1" s="23" t="s">
        <v>7</v>
      </c>
      <c r="Q1" s="23" t="s">
        <v>8</v>
      </c>
      <c r="R1" s="23" t="s">
        <v>9</v>
      </c>
      <c r="S1" s="23" t="s">
        <v>10</v>
      </c>
      <c r="T1" s="23" t="s">
        <v>11</v>
      </c>
      <c r="U1" s="23" t="s">
        <v>12</v>
      </c>
      <c r="V1" s="23" t="s">
        <v>13</v>
      </c>
      <c r="W1" s="23" t="s">
        <v>14</v>
      </c>
      <c r="X1" s="23" t="s">
        <v>15</v>
      </c>
      <c r="Y1" s="23" t="s">
        <v>16</v>
      </c>
      <c r="Z1" s="23" t="s">
        <v>17</v>
      </c>
      <c r="AA1" s="23" t="s">
        <v>18</v>
      </c>
      <c r="AB1" s="23" t="s">
        <v>19</v>
      </c>
      <c r="AC1" s="23" t="s">
        <v>20</v>
      </c>
      <c r="AD1" s="23" t="s">
        <v>21</v>
      </c>
      <c r="AE1" s="23" t="s">
        <v>22</v>
      </c>
      <c r="AF1" s="23" t="s">
        <v>23</v>
      </c>
      <c r="AG1" s="23" t="s">
        <v>24</v>
      </c>
      <c r="AH1" s="23" t="s">
        <v>25</v>
      </c>
      <c r="AI1" s="23" t="s">
        <v>26</v>
      </c>
      <c r="AJ1" s="23" t="s">
        <v>27</v>
      </c>
      <c r="AK1" s="23" t="s">
        <v>28</v>
      </c>
      <c r="AL1" s="23" t="s">
        <v>29</v>
      </c>
      <c r="AM1" s="23" t="s">
        <v>30</v>
      </c>
      <c r="AN1" s="23" t="s">
        <v>31</v>
      </c>
      <c r="AO1" s="23" t="s">
        <v>32</v>
      </c>
      <c r="AP1" s="22" t="s">
        <v>98</v>
      </c>
    </row>
    <row r="2" spans="1:42" x14ac:dyDescent="0.25">
      <c r="A2" s="187"/>
      <c r="B2" s="187"/>
      <c r="C2" s="187"/>
      <c r="D2" s="189"/>
      <c r="E2" s="3">
        <f t="shared" ref="E2:K2" si="0">SUM(E3:E77)</f>
        <v>2400</v>
      </c>
      <c r="F2" s="3">
        <f t="shared" si="0"/>
        <v>622</v>
      </c>
      <c r="G2" s="3">
        <f t="shared" si="0"/>
        <v>99</v>
      </c>
      <c r="H2" s="3">
        <f t="shared" si="0"/>
        <v>1679</v>
      </c>
      <c r="I2" s="3">
        <f t="shared" si="0"/>
        <v>60</v>
      </c>
      <c r="J2" s="3">
        <f t="shared" si="0"/>
        <v>30</v>
      </c>
      <c r="K2" s="4">
        <f t="shared" si="0"/>
        <v>24</v>
      </c>
      <c r="L2" s="3">
        <f>SUM(L3:L76)</f>
        <v>1565</v>
      </c>
      <c r="M2" s="5">
        <f t="shared" ref="M2:AP2" si="1">SUM(M3:M77)</f>
        <v>5</v>
      </c>
      <c r="N2" s="6">
        <f t="shared" si="1"/>
        <v>15</v>
      </c>
      <c r="O2" s="6">
        <f t="shared" si="1"/>
        <v>21</v>
      </c>
      <c r="P2" s="6">
        <f t="shared" si="1"/>
        <v>10</v>
      </c>
      <c r="Q2" s="6">
        <f t="shared" si="1"/>
        <v>15</v>
      </c>
      <c r="R2" s="6">
        <f t="shared" si="1"/>
        <v>10</v>
      </c>
      <c r="S2" s="6">
        <f t="shared" si="1"/>
        <v>15</v>
      </c>
      <c r="T2" s="6">
        <f t="shared" si="1"/>
        <v>15</v>
      </c>
      <c r="U2" s="6">
        <f t="shared" si="1"/>
        <v>7</v>
      </c>
      <c r="V2" s="6">
        <f t="shared" si="1"/>
        <v>40</v>
      </c>
      <c r="W2" s="6">
        <f t="shared" si="1"/>
        <v>25</v>
      </c>
      <c r="X2" s="6">
        <f t="shared" si="1"/>
        <v>35</v>
      </c>
      <c r="Y2" s="6">
        <f t="shared" si="1"/>
        <v>12</v>
      </c>
      <c r="Z2" s="6">
        <f t="shared" si="1"/>
        <v>12</v>
      </c>
      <c r="AA2" s="6">
        <f t="shared" si="1"/>
        <v>55</v>
      </c>
      <c r="AB2" s="6">
        <f t="shared" si="1"/>
        <v>60</v>
      </c>
      <c r="AC2" s="6">
        <f t="shared" si="1"/>
        <v>20</v>
      </c>
      <c r="AD2" s="6">
        <f t="shared" si="1"/>
        <v>19</v>
      </c>
      <c r="AE2" s="6">
        <f t="shared" si="1"/>
        <v>10</v>
      </c>
      <c r="AF2" s="6">
        <f t="shared" si="1"/>
        <v>10</v>
      </c>
      <c r="AG2" s="6">
        <f t="shared" si="1"/>
        <v>12</v>
      </c>
      <c r="AH2" s="6">
        <f t="shared" si="1"/>
        <v>20</v>
      </c>
      <c r="AI2" s="6">
        <f t="shared" si="1"/>
        <v>55</v>
      </c>
      <c r="AJ2" s="6">
        <f t="shared" si="1"/>
        <v>13</v>
      </c>
      <c r="AK2" s="6">
        <f t="shared" si="1"/>
        <v>10</v>
      </c>
      <c r="AL2" s="6">
        <f t="shared" si="1"/>
        <v>17</v>
      </c>
      <c r="AM2" s="6">
        <f t="shared" si="1"/>
        <v>33</v>
      </c>
      <c r="AN2" s="6">
        <f t="shared" si="1"/>
        <v>22</v>
      </c>
      <c r="AO2" s="6">
        <f t="shared" si="1"/>
        <v>15</v>
      </c>
      <c r="AP2" s="6">
        <f t="shared" si="1"/>
        <v>14</v>
      </c>
    </row>
    <row r="3" spans="1:42" x14ac:dyDescent="0.25">
      <c r="A3" s="178" t="s">
        <v>33</v>
      </c>
      <c r="B3" s="190">
        <v>1</v>
      </c>
      <c r="C3" s="193" t="s">
        <v>33</v>
      </c>
      <c r="D3" s="11" t="s">
        <v>34</v>
      </c>
      <c r="E3" s="203">
        <v>520</v>
      </c>
      <c r="F3" s="203">
        <f>SUM(M3:AP4)</f>
        <v>246</v>
      </c>
      <c r="G3" s="203">
        <v>36</v>
      </c>
      <c r="H3" s="203">
        <f>E3-F3-G3</f>
        <v>238</v>
      </c>
      <c r="I3" s="24">
        <v>4</v>
      </c>
      <c r="J3" s="24">
        <v>2</v>
      </c>
      <c r="K3" s="203">
        <v>24</v>
      </c>
      <c r="L3" s="37">
        <v>168</v>
      </c>
      <c r="M3" s="201">
        <v>1</v>
      </c>
      <c r="N3" s="201">
        <v>5</v>
      </c>
      <c r="O3" s="26">
        <v>8</v>
      </c>
      <c r="P3" s="26">
        <v>4</v>
      </c>
      <c r="Q3" s="26">
        <v>4</v>
      </c>
      <c r="R3" s="26">
        <v>4</v>
      </c>
      <c r="S3" s="26">
        <v>4</v>
      </c>
      <c r="T3" s="26">
        <v>4</v>
      </c>
      <c r="U3" s="201">
        <v>3</v>
      </c>
      <c r="V3" s="26">
        <v>10</v>
      </c>
      <c r="W3" s="201">
        <v>10</v>
      </c>
      <c r="X3" s="26">
        <v>11</v>
      </c>
      <c r="Y3" s="26">
        <v>3</v>
      </c>
      <c r="Z3" s="26">
        <v>3</v>
      </c>
      <c r="AA3" s="201">
        <v>21</v>
      </c>
      <c r="AB3" s="26">
        <v>20</v>
      </c>
      <c r="AC3" s="26">
        <v>9</v>
      </c>
      <c r="AD3" s="26">
        <v>11</v>
      </c>
      <c r="AE3" s="26">
        <v>4</v>
      </c>
      <c r="AF3" s="26">
        <v>3</v>
      </c>
      <c r="AG3" s="201">
        <v>3</v>
      </c>
      <c r="AH3" s="26">
        <v>6</v>
      </c>
      <c r="AI3" s="26">
        <v>14</v>
      </c>
      <c r="AJ3" s="26">
        <v>3</v>
      </c>
      <c r="AK3" s="26">
        <v>3</v>
      </c>
      <c r="AL3" s="26">
        <v>4</v>
      </c>
      <c r="AM3" s="26">
        <v>10</v>
      </c>
      <c r="AN3" s="26">
        <v>5</v>
      </c>
      <c r="AO3" s="26">
        <v>3</v>
      </c>
      <c r="AP3" s="26">
        <v>2</v>
      </c>
    </row>
    <row r="4" spans="1:42" x14ac:dyDescent="0.25">
      <c r="A4" s="179"/>
      <c r="B4" s="191"/>
      <c r="C4" s="194"/>
      <c r="D4" s="11" t="s">
        <v>35</v>
      </c>
      <c r="E4" s="204"/>
      <c r="F4" s="204"/>
      <c r="G4" s="204"/>
      <c r="H4" s="204"/>
      <c r="I4" s="27">
        <v>1</v>
      </c>
      <c r="J4" s="27">
        <v>1</v>
      </c>
      <c r="K4" s="204"/>
      <c r="L4" s="25">
        <v>38</v>
      </c>
      <c r="M4" s="202"/>
      <c r="N4" s="202"/>
      <c r="O4" s="26">
        <v>2</v>
      </c>
      <c r="P4" s="26">
        <v>1</v>
      </c>
      <c r="Q4" s="26">
        <v>1</v>
      </c>
      <c r="R4" s="26">
        <v>1</v>
      </c>
      <c r="S4" s="26">
        <v>1</v>
      </c>
      <c r="T4" s="26">
        <v>1</v>
      </c>
      <c r="U4" s="202"/>
      <c r="V4" s="26">
        <v>4</v>
      </c>
      <c r="W4" s="202"/>
      <c r="X4" s="26">
        <v>3</v>
      </c>
      <c r="Y4" s="26">
        <v>2</v>
      </c>
      <c r="Z4" s="26">
        <v>1</v>
      </c>
      <c r="AA4" s="202"/>
      <c r="AB4" s="26">
        <v>5</v>
      </c>
      <c r="AC4" s="26">
        <v>4</v>
      </c>
      <c r="AD4" s="26">
        <v>3</v>
      </c>
      <c r="AE4" s="26">
        <v>1</v>
      </c>
      <c r="AF4" s="26">
        <v>1</v>
      </c>
      <c r="AG4" s="202"/>
      <c r="AH4" s="26">
        <v>2</v>
      </c>
      <c r="AI4" s="26">
        <v>5</v>
      </c>
      <c r="AJ4" s="26">
        <v>2</v>
      </c>
      <c r="AK4" s="26">
        <v>1</v>
      </c>
      <c r="AL4" s="26">
        <v>2</v>
      </c>
      <c r="AM4" s="26">
        <v>4</v>
      </c>
      <c r="AN4" s="26">
        <v>2</v>
      </c>
      <c r="AO4" s="26">
        <v>1</v>
      </c>
      <c r="AP4" s="26">
        <v>1</v>
      </c>
    </row>
    <row r="5" spans="1:42" x14ac:dyDescent="0.25">
      <c r="A5" s="179"/>
      <c r="B5" s="191"/>
      <c r="C5" s="193" t="s">
        <v>36</v>
      </c>
      <c r="D5" s="11" t="s">
        <v>34</v>
      </c>
      <c r="E5" s="203">
        <v>45</v>
      </c>
      <c r="F5" s="203">
        <f>SUM(M5:AP6)</f>
        <v>36</v>
      </c>
      <c r="G5" s="203"/>
      <c r="H5" s="203">
        <f t="shared" ref="H5" si="2">E5-F5-G5</f>
        <v>9</v>
      </c>
      <c r="I5" s="24">
        <v>4</v>
      </c>
      <c r="J5" s="24">
        <v>2</v>
      </c>
      <c r="K5" s="203"/>
      <c r="L5" s="25">
        <v>1</v>
      </c>
      <c r="M5" s="201">
        <v>1</v>
      </c>
      <c r="N5" s="201">
        <v>1</v>
      </c>
      <c r="O5" s="26">
        <v>2</v>
      </c>
      <c r="P5" s="26">
        <v>1</v>
      </c>
      <c r="Q5" s="26">
        <v>1</v>
      </c>
      <c r="R5" s="26"/>
      <c r="S5" s="26">
        <v>1</v>
      </c>
      <c r="T5" s="26">
        <v>1</v>
      </c>
      <c r="U5" s="201">
        <v>1</v>
      </c>
      <c r="V5" s="26">
        <v>1</v>
      </c>
      <c r="W5" s="201">
        <v>2</v>
      </c>
      <c r="X5" s="26">
        <v>2</v>
      </c>
      <c r="Y5" s="26">
        <v>1</v>
      </c>
      <c r="Z5" s="26">
        <v>1</v>
      </c>
      <c r="AA5" s="201">
        <v>3</v>
      </c>
      <c r="AB5" s="26">
        <v>1</v>
      </c>
      <c r="AC5" s="26">
        <v>1</v>
      </c>
      <c r="AD5" s="26"/>
      <c r="AE5" s="26"/>
      <c r="AF5" s="26"/>
      <c r="AG5" s="201">
        <v>1</v>
      </c>
      <c r="AH5" s="26">
        <v>1</v>
      </c>
      <c r="AI5" s="26">
        <v>1</v>
      </c>
      <c r="AJ5" s="26">
        <v>1</v>
      </c>
      <c r="AK5" s="26"/>
      <c r="AL5" s="26"/>
      <c r="AM5" s="26"/>
      <c r="AN5" s="26"/>
      <c r="AO5" s="26">
        <v>1</v>
      </c>
      <c r="AP5" s="26"/>
    </row>
    <row r="6" spans="1:42" x14ac:dyDescent="0.25">
      <c r="A6" s="179"/>
      <c r="B6" s="191"/>
      <c r="C6" s="194"/>
      <c r="D6" s="11" t="s">
        <v>35</v>
      </c>
      <c r="E6" s="204"/>
      <c r="F6" s="204"/>
      <c r="G6" s="204"/>
      <c r="H6" s="204"/>
      <c r="I6" s="27">
        <v>1</v>
      </c>
      <c r="J6" s="27">
        <v>1</v>
      </c>
      <c r="K6" s="204"/>
      <c r="L6" s="25"/>
      <c r="M6" s="202"/>
      <c r="N6" s="202"/>
      <c r="O6" s="26"/>
      <c r="P6" s="26"/>
      <c r="Q6" s="26"/>
      <c r="R6" s="26"/>
      <c r="S6" s="26"/>
      <c r="T6" s="26">
        <v>1</v>
      </c>
      <c r="U6" s="202"/>
      <c r="V6" s="26">
        <v>1</v>
      </c>
      <c r="W6" s="202"/>
      <c r="X6" s="26">
        <v>1</v>
      </c>
      <c r="Y6" s="26"/>
      <c r="Z6" s="26"/>
      <c r="AA6" s="202"/>
      <c r="AB6" s="26">
        <v>2</v>
      </c>
      <c r="AC6" s="26"/>
      <c r="AD6" s="26">
        <v>1</v>
      </c>
      <c r="AE6" s="26">
        <v>1</v>
      </c>
      <c r="AF6" s="26"/>
      <c r="AG6" s="202"/>
      <c r="AH6" s="26">
        <v>1</v>
      </c>
      <c r="AI6" s="26">
        <v>1</v>
      </c>
      <c r="AJ6" s="26"/>
      <c r="AK6" s="26"/>
      <c r="AL6" s="26"/>
      <c r="AM6" s="26">
        <v>1</v>
      </c>
      <c r="AN6" s="26"/>
      <c r="AO6" s="26"/>
      <c r="AP6" s="26"/>
    </row>
    <row r="7" spans="1:42" ht="19.2" customHeight="1" x14ac:dyDescent="0.25">
      <c r="A7" s="179"/>
      <c r="B7" s="191"/>
      <c r="C7" s="193" t="s">
        <v>37</v>
      </c>
      <c r="D7" s="11" t="s">
        <v>34</v>
      </c>
      <c r="E7" s="203">
        <v>45</v>
      </c>
      <c r="F7" s="203">
        <f>SUM(M7:AP8)</f>
        <v>14</v>
      </c>
      <c r="G7" s="203"/>
      <c r="H7" s="203">
        <f t="shared" ref="H7" si="3">E7-F7-G7</f>
        <v>31</v>
      </c>
      <c r="I7" s="24">
        <v>4</v>
      </c>
      <c r="J7" s="24">
        <v>2</v>
      </c>
      <c r="K7" s="203"/>
      <c r="L7" s="25">
        <v>18</v>
      </c>
      <c r="M7" s="28"/>
      <c r="N7" s="26"/>
      <c r="O7" s="26">
        <v>1</v>
      </c>
      <c r="P7" s="26"/>
      <c r="Q7" s="26">
        <v>1</v>
      </c>
      <c r="R7" s="26"/>
      <c r="S7" s="26"/>
      <c r="T7" s="26">
        <v>1</v>
      </c>
      <c r="U7" s="26"/>
      <c r="V7" s="26">
        <v>1</v>
      </c>
      <c r="W7" s="26"/>
      <c r="X7" s="26"/>
      <c r="Y7" s="26">
        <v>1</v>
      </c>
      <c r="Z7" s="26"/>
      <c r="AA7" s="201">
        <v>1</v>
      </c>
      <c r="AB7" s="26"/>
      <c r="AC7" s="26">
        <v>1</v>
      </c>
      <c r="AD7" s="26"/>
      <c r="AE7" s="26"/>
      <c r="AF7" s="26"/>
      <c r="AG7" s="201">
        <v>1</v>
      </c>
      <c r="AH7" s="26">
        <v>1</v>
      </c>
      <c r="AI7" s="26">
        <v>1</v>
      </c>
      <c r="AJ7" s="26"/>
      <c r="AK7" s="26"/>
      <c r="AL7" s="26"/>
      <c r="AM7" s="26">
        <v>1</v>
      </c>
      <c r="AN7" s="26"/>
      <c r="AO7" s="26"/>
      <c r="AP7" s="26"/>
    </row>
    <row r="8" spans="1:42" ht="19.2" customHeight="1" x14ac:dyDescent="0.25">
      <c r="A8" s="179"/>
      <c r="B8" s="191"/>
      <c r="C8" s="194"/>
      <c r="D8" s="11" t="s">
        <v>35</v>
      </c>
      <c r="E8" s="204"/>
      <c r="F8" s="204"/>
      <c r="G8" s="204"/>
      <c r="H8" s="204"/>
      <c r="I8" s="27">
        <v>1</v>
      </c>
      <c r="J8" s="27">
        <v>1</v>
      </c>
      <c r="K8" s="204"/>
      <c r="L8" s="25">
        <v>5</v>
      </c>
      <c r="M8" s="28"/>
      <c r="N8" s="26"/>
      <c r="O8" s="26"/>
      <c r="P8" s="26"/>
      <c r="Q8" s="26"/>
      <c r="R8" s="26">
        <v>1</v>
      </c>
      <c r="S8" s="26"/>
      <c r="T8" s="26"/>
      <c r="U8" s="26"/>
      <c r="V8" s="26">
        <v>1</v>
      </c>
      <c r="W8" s="26"/>
      <c r="X8" s="26"/>
      <c r="Y8" s="26"/>
      <c r="Z8" s="26"/>
      <c r="AA8" s="202"/>
      <c r="AB8" s="26"/>
      <c r="AC8" s="26"/>
      <c r="AD8" s="26"/>
      <c r="AE8" s="26"/>
      <c r="AF8" s="26"/>
      <c r="AG8" s="202"/>
      <c r="AH8" s="26"/>
      <c r="AI8" s="26">
        <v>1</v>
      </c>
      <c r="AJ8" s="26"/>
      <c r="AK8" s="26"/>
      <c r="AL8" s="26"/>
      <c r="AM8" s="26"/>
      <c r="AN8" s="26"/>
      <c r="AO8" s="26"/>
      <c r="AP8" s="26"/>
    </row>
    <row r="9" spans="1:42" ht="19.2" customHeight="1" x14ac:dyDescent="0.25">
      <c r="A9" s="179"/>
      <c r="B9" s="191"/>
      <c r="C9" s="193" t="s">
        <v>38</v>
      </c>
      <c r="D9" s="11" t="s">
        <v>34</v>
      </c>
      <c r="E9" s="203">
        <v>45</v>
      </c>
      <c r="F9" s="203">
        <f>SUM(M9:AP10)</f>
        <v>14</v>
      </c>
      <c r="G9" s="203"/>
      <c r="H9" s="203">
        <f t="shared" ref="H9" si="4">E9-F9-G9</f>
        <v>31</v>
      </c>
      <c r="I9" s="24">
        <v>4</v>
      </c>
      <c r="J9" s="24">
        <v>2</v>
      </c>
      <c r="K9" s="203"/>
      <c r="L9" s="25">
        <v>18</v>
      </c>
      <c r="M9" s="28"/>
      <c r="N9" s="26"/>
      <c r="O9" s="26">
        <v>1</v>
      </c>
      <c r="P9" s="26"/>
      <c r="Q9" s="26">
        <v>1</v>
      </c>
      <c r="R9" s="26"/>
      <c r="S9" s="26"/>
      <c r="T9" s="26"/>
      <c r="U9" s="26"/>
      <c r="V9" s="26">
        <v>1</v>
      </c>
      <c r="W9" s="26"/>
      <c r="X9" s="26"/>
      <c r="Y9" s="26">
        <v>1</v>
      </c>
      <c r="Z9" s="26"/>
      <c r="AA9" s="201">
        <v>1</v>
      </c>
      <c r="AB9" s="26"/>
      <c r="AC9" s="26">
        <v>1</v>
      </c>
      <c r="AD9" s="26"/>
      <c r="AE9" s="26"/>
      <c r="AF9" s="26"/>
      <c r="AG9" s="201">
        <v>1</v>
      </c>
      <c r="AH9" s="26">
        <v>1</v>
      </c>
      <c r="AI9" s="26">
        <v>1</v>
      </c>
      <c r="AJ9" s="26"/>
      <c r="AK9" s="26"/>
      <c r="AL9" s="26"/>
      <c r="AM9" s="26">
        <v>1</v>
      </c>
      <c r="AN9" s="26"/>
      <c r="AO9" s="26"/>
      <c r="AP9" s="26"/>
    </row>
    <row r="10" spans="1:42" ht="19.2" customHeight="1" x14ac:dyDescent="0.25">
      <c r="A10" s="179"/>
      <c r="B10" s="191"/>
      <c r="C10" s="194"/>
      <c r="D10" s="11" t="s">
        <v>35</v>
      </c>
      <c r="E10" s="204"/>
      <c r="F10" s="204"/>
      <c r="G10" s="204"/>
      <c r="H10" s="204"/>
      <c r="I10" s="27">
        <v>1</v>
      </c>
      <c r="J10" s="27">
        <v>1</v>
      </c>
      <c r="K10" s="204"/>
      <c r="L10" s="25">
        <v>5</v>
      </c>
      <c r="M10" s="28"/>
      <c r="N10" s="26"/>
      <c r="O10" s="26"/>
      <c r="P10" s="26"/>
      <c r="Q10" s="26"/>
      <c r="R10" s="26">
        <v>1</v>
      </c>
      <c r="S10" s="26"/>
      <c r="T10" s="26">
        <v>1</v>
      </c>
      <c r="U10" s="26"/>
      <c r="V10" s="26">
        <v>1</v>
      </c>
      <c r="W10" s="26"/>
      <c r="X10" s="26"/>
      <c r="Y10" s="26"/>
      <c r="Z10" s="26"/>
      <c r="AA10" s="202"/>
      <c r="AB10" s="26"/>
      <c r="AC10" s="26"/>
      <c r="AD10" s="26"/>
      <c r="AE10" s="26"/>
      <c r="AF10" s="26"/>
      <c r="AG10" s="202"/>
      <c r="AH10" s="26"/>
      <c r="AI10" s="26">
        <v>1</v>
      </c>
      <c r="AJ10" s="26"/>
      <c r="AK10" s="26"/>
      <c r="AL10" s="26"/>
      <c r="AM10" s="26"/>
      <c r="AN10" s="26"/>
      <c r="AO10" s="26"/>
      <c r="AP10" s="26"/>
    </row>
    <row r="11" spans="1:42" ht="19.2" customHeight="1" x14ac:dyDescent="0.25">
      <c r="A11" s="179"/>
      <c r="B11" s="191"/>
      <c r="C11" s="193" t="s">
        <v>39</v>
      </c>
      <c r="D11" s="11" t="s">
        <v>34</v>
      </c>
      <c r="E11" s="203">
        <v>45</v>
      </c>
      <c r="F11" s="203">
        <f>SUM(M11:AP12)</f>
        <v>15</v>
      </c>
      <c r="G11" s="203"/>
      <c r="H11" s="203">
        <f t="shared" ref="H11" si="5">E11-F11-G11</f>
        <v>30</v>
      </c>
      <c r="I11" s="24">
        <v>4</v>
      </c>
      <c r="J11" s="24">
        <v>2</v>
      </c>
      <c r="K11" s="203"/>
      <c r="L11" s="25">
        <v>18</v>
      </c>
      <c r="M11" s="28"/>
      <c r="N11" s="201">
        <v>1</v>
      </c>
      <c r="O11" s="26">
        <v>1</v>
      </c>
      <c r="P11" s="26"/>
      <c r="Q11" s="26">
        <v>1</v>
      </c>
      <c r="R11" s="26"/>
      <c r="S11" s="26"/>
      <c r="T11" s="26"/>
      <c r="U11" s="26"/>
      <c r="V11" s="26">
        <v>1</v>
      </c>
      <c r="W11" s="26"/>
      <c r="X11" s="26"/>
      <c r="Y11" s="26">
        <v>1</v>
      </c>
      <c r="Z11" s="26"/>
      <c r="AA11" s="201">
        <v>1</v>
      </c>
      <c r="AB11" s="26"/>
      <c r="AC11" s="26"/>
      <c r="AD11" s="26"/>
      <c r="AE11" s="26"/>
      <c r="AF11" s="26"/>
      <c r="AG11" s="201">
        <v>1</v>
      </c>
      <c r="AH11" s="26">
        <v>1</v>
      </c>
      <c r="AI11" s="26">
        <v>1</v>
      </c>
      <c r="AJ11" s="26"/>
      <c r="AK11" s="26"/>
      <c r="AL11" s="26"/>
      <c r="AM11" s="26">
        <v>1</v>
      </c>
      <c r="AN11" s="26"/>
      <c r="AO11" s="26"/>
      <c r="AP11" s="26"/>
    </row>
    <row r="12" spans="1:42" ht="19.2" customHeight="1" x14ac:dyDescent="0.25">
      <c r="A12" s="179"/>
      <c r="B12" s="191"/>
      <c r="C12" s="194"/>
      <c r="D12" s="11" t="s">
        <v>35</v>
      </c>
      <c r="E12" s="204"/>
      <c r="F12" s="204"/>
      <c r="G12" s="204"/>
      <c r="H12" s="204"/>
      <c r="I12" s="27">
        <v>1</v>
      </c>
      <c r="J12" s="27">
        <v>1</v>
      </c>
      <c r="K12" s="204"/>
      <c r="L12" s="25">
        <v>4</v>
      </c>
      <c r="M12" s="28"/>
      <c r="N12" s="202"/>
      <c r="O12" s="26"/>
      <c r="P12" s="26"/>
      <c r="Q12" s="26"/>
      <c r="R12" s="26">
        <v>1</v>
      </c>
      <c r="S12" s="26"/>
      <c r="T12" s="26">
        <v>1</v>
      </c>
      <c r="U12" s="26"/>
      <c r="V12" s="26">
        <v>1</v>
      </c>
      <c r="W12" s="26"/>
      <c r="X12" s="26"/>
      <c r="Y12" s="26"/>
      <c r="Z12" s="26"/>
      <c r="AA12" s="202"/>
      <c r="AB12" s="26"/>
      <c r="AC12" s="26">
        <v>1</v>
      </c>
      <c r="AD12" s="26"/>
      <c r="AE12" s="26"/>
      <c r="AF12" s="26"/>
      <c r="AG12" s="202"/>
      <c r="AH12" s="26"/>
      <c r="AI12" s="26">
        <v>1</v>
      </c>
      <c r="AJ12" s="26"/>
      <c r="AK12" s="26"/>
      <c r="AL12" s="26"/>
      <c r="AM12" s="26"/>
      <c r="AN12" s="26"/>
      <c r="AO12" s="26"/>
      <c r="AP12" s="26"/>
    </row>
    <row r="13" spans="1:42" ht="13.8" customHeight="1" x14ac:dyDescent="0.25">
      <c r="A13" s="179"/>
      <c r="B13" s="191"/>
      <c r="C13" s="193" t="s">
        <v>40</v>
      </c>
      <c r="D13" s="11" t="s">
        <v>34</v>
      </c>
      <c r="E13" s="203">
        <v>55</v>
      </c>
      <c r="F13" s="203"/>
      <c r="G13" s="203"/>
      <c r="H13" s="203">
        <v>55</v>
      </c>
      <c r="I13" s="203"/>
      <c r="J13" s="203"/>
      <c r="K13" s="203"/>
      <c r="L13" s="25">
        <v>45</v>
      </c>
      <c r="M13" s="210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2"/>
    </row>
    <row r="14" spans="1:42" x14ac:dyDescent="0.25">
      <c r="A14" s="179"/>
      <c r="B14" s="192"/>
      <c r="C14" s="194"/>
      <c r="D14" s="11" t="s">
        <v>35</v>
      </c>
      <c r="E14" s="204"/>
      <c r="F14" s="204"/>
      <c r="G14" s="204"/>
      <c r="H14" s="204"/>
      <c r="I14" s="204"/>
      <c r="J14" s="204"/>
      <c r="K14" s="204"/>
      <c r="L14" s="25">
        <v>10</v>
      </c>
      <c r="M14" s="213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5"/>
    </row>
    <row r="15" spans="1:42" ht="23.4" x14ac:dyDescent="0.25">
      <c r="A15" s="179"/>
      <c r="B15" s="33"/>
      <c r="C15" s="35" t="s">
        <v>100</v>
      </c>
      <c r="D15" s="11" t="s">
        <v>101</v>
      </c>
      <c r="E15" s="34">
        <v>5</v>
      </c>
      <c r="F15" s="34"/>
      <c r="G15" s="27"/>
      <c r="H15" s="27">
        <v>5</v>
      </c>
      <c r="I15" s="27"/>
      <c r="J15" s="27"/>
      <c r="K15" s="27"/>
      <c r="L15" s="25">
        <v>5</v>
      </c>
      <c r="M15" s="207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9"/>
    </row>
    <row r="16" spans="1:42" x14ac:dyDescent="0.25">
      <c r="A16" s="179"/>
      <c r="B16" s="7">
        <v>2</v>
      </c>
      <c r="C16" s="17" t="s">
        <v>41</v>
      </c>
      <c r="D16" s="11" t="s">
        <v>35</v>
      </c>
      <c r="E16" s="25">
        <v>45</v>
      </c>
      <c r="F16" s="25">
        <f>SUM(M16:AP16)</f>
        <v>15</v>
      </c>
      <c r="G16" s="29"/>
      <c r="H16" s="29">
        <f>E16-F16</f>
        <v>30</v>
      </c>
      <c r="I16" s="29">
        <v>3</v>
      </c>
      <c r="J16" s="29"/>
      <c r="K16" s="29"/>
      <c r="L16" s="25">
        <v>27</v>
      </c>
      <c r="M16" s="28"/>
      <c r="N16" s="26">
        <v>1</v>
      </c>
      <c r="O16" s="26"/>
      <c r="P16" s="26">
        <v>1</v>
      </c>
      <c r="Q16" s="26">
        <v>1</v>
      </c>
      <c r="R16" s="26"/>
      <c r="S16" s="26">
        <v>1</v>
      </c>
      <c r="T16" s="26">
        <v>1</v>
      </c>
      <c r="U16" s="26">
        <v>1</v>
      </c>
      <c r="V16" s="26"/>
      <c r="W16" s="26">
        <v>1</v>
      </c>
      <c r="X16" s="26">
        <v>1</v>
      </c>
      <c r="Y16" s="26"/>
      <c r="Z16" s="26"/>
      <c r="AA16" s="26">
        <v>2</v>
      </c>
      <c r="AB16" s="26">
        <v>1</v>
      </c>
      <c r="AC16" s="26"/>
      <c r="AD16" s="26"/>
      <c r="AE16" s="26"/>
      <c r="AF16" s="26">
        <v>1</v>
      </c>
      <c r="AG16" s="26">
        <v>1</v>
      </c>
      <c r="AH16" s="26"/>
      <c r="AI16" s="26"/>
      <c r="AJ16" s="26"/>
      <c r="AK16" s="26"/>
      <c r="AL16" s="26"/>
      <c r="AM16" s="26">
        <v>1</v>
      </c>
      <c r="AN16" s="26"/>
      <c r="AO16" s="26">
        <v>1</v>
      </c>
      <c r="AP16" s="26"/>
    </row>
    <row r="17" spans="1:42" x14ac:dyDescent="0.25">
      <c r="A17" s="179"/>
      <c r="B17" s="190">
        <v>3</v>
      </c>
      <c r="C17" s="205" t="s">
        <v>42</v>
      </c>
      <c r="D17" s="11" t="s">
        <v>34</v>
      </c>
      <c r="E17" s="203">
        <v>50</v>
      </c>
      <c r="F17" s="203">
        <f>SUM(M17:AP18)</f>
        <v>15</v>
      </c>
      <c r="G17" s="201">
        <v>3</v>
      </c>
      <c r="H17" s="203">
        <v>32</v>
      </c>
      <c r="I17" s="203">
        <v>1</v>
      </c>
      <c r="J17" s="203">
        <v>1</v>
      </c>
      <c r="K17" s="203"/>
      <c r="L17" s="25">
        <v>23</v>
      </c>
      <c r="M17" s="28"/>
      <c r="N17" s="201">
        <v>1</v>
      </c>
      <c r="O17" s="26"/>
      <c r="P17" s="26"/>
      <c r="Q17" s="26">
        <v>1</v>
      </c>
      <c r="R17" s="26"/>
      <c r="S17" s="26"/>
      <c r="T17" s="26"/>
      <c r="U17" s="26"/>
      <c r="V17" s="26"/>
      <c r="W17" s="201">
        <v>1</v>
      </c>
      <c r="X17" s="26"/>
      <c r="Y17" s="26"/>
      <c r="Z17" s="26">
        <v>1</v>
      </c>
      <c r="AA17" s="201">
        <v>1</v>
      </c>
      <c r="AB17" s="26"/>
      <c r="AC17" s="26"/>
      <c r="AD17" s="26"/>
      <c r="AE17" s="26"/>
      <c r="AF17" s="26">
        <v>1</v>
      </c>
      <c r="AG17" s="201">
        <v>1</v>
      </c>
      <c r="AH17" s="26"/>
      <c r="AI17" s="26">
        <v>1</v>
      </c>
      <c r="AJ17" s="26"/>
      <c r="AK17" s="26">
        <v>1</v>
      </c>
      <c r="AL17" s="26">
        <v>1</v>
      </c>
      <c r="AM17" s="26"/>
      <c r="AN17" s="26">
        <v>1</v>
      </c>
      <c r="AO17" s="26"/>
      <c r="AP17" s="26"/>
    </row>
    <row r="18" spans="1:42" ht="16.8" customHeight="1" x14ac:dyDescent="0.25">
      <c r="A18" s="179"/>
      <c r="B18" s="192"/>
      <c r="C18" s="206"/>
      <c r="D18" s="11" t="s">
        <v>35</v>
      </c>
      <c r="E18" s="204"/>
      <c r="F18" s="204"/>
      <c r="G18" s="202"/>
      <c r="H18" s="204"/>
      <c r="I18" s="204"/>
      <c r="J18" s="204"/>
      <c r="K18" s="204"/>
      <c r="L18" s="25">
        <v>7</v>
      </c>
      <c r="M18" s="28"/>
      <c r="N18" s="202"/>
      <c r="O18" s="26"/>
      <c r="P18" s="26"/>
      <c r="Q18" s="26"/>
      <c r="R18" s="26"/>
      <c r="S18" s="26"/>
      <c r="T18" s="26"/>
      <c r="U18" s="26"/>
      <c r="V18" s="26"/>
      <c r="W18" s="202"/>
      <c r="X18" s="26"/>
      <c r="Y18" s="26"/>
      <c r="Z18" s="26"/>
      <c r="AA18" s="202"/>
      <c r="AB18" s="26"/>
      <c r="AC18" s="26"/>
      <c r="AD18" s="26"/>
      <c r="AE18" s="26"/>
      <c r="AF18" s="26"/>
      <c r="AG18" s="202"/>
      <c r="AH18" s="26"/>
      <c r="AI18" s="26">
        <v>1</v>
      </c>
      <c r="AJ18" s="26">
        <v>1</v>
      </c>
      <c r="AK18" s="26">
        <v>1</v>
      </c>
      <c r="AL18" s="26"/>
      <c r="AM18" s="26"/>
      <c r="AN18" s="26">
        <v>1</v>
      </c>
      <c r="AO18" s="26"/>
      <c r="AP18" s="26"/>
    </row>
    <row r="19" spans="1:42" x14ac:dyDescent="0.25">
      <c r="A19" s="179"/>
      <c r="B19" s="190">
        <v>4</v>
      </c>
      <c r="C19" s="195" t="s">
        <v>43</v>
      </c>
      <c r="D19" s="11" t="s">
        <v>34</v>
      </c>
      <c r="E19" s="203">
        <v>50</v>
      </c>
      <c r="F19" s="203">
        <f>SUM(M19:AP20)</f>
        <v>21</v>
      </c>
      <c r="G19" s="203">
        <v>2</v>
      </c>
      <c r="H19" s="203">
        <v>27</v>
      </c>
      <c r="I19" s="203">
        <v>2</v>
      </c>
      <c r="J19" s="203"/>
      <c r="K19" s="203"/>
      <c r="L19" s="25">
        <v>20</v>
      </c>
      <c r="M19" s="201">
        <v>1</v>
      </c>
      <c r="N19" s="26"/>
      <c r="O19" s="26"/>
      <c r="P19" s="26"/>
      <c r="Q19" s="26">
        <v>1</v>
      </c>
      <c r="R19" s="26"/>
      <c r="S19" s="26">
        <v>1</v>
      </c>
      <c r="T19" s="26">
        <v>1</v>
      </c>
      <c r="U19" s="26"/>
      <c r="V19" s="26">
        <v>1</v>
      </c>
      <c r="W19" s="201">
        <v>1</v>
      </c>
      <c r="X19" s="26">
        <v>1</v>
      </c>
      <c r="Y19" s="26"/>
      <c r="Z19" s="26">
        <v>1</v>
      </c>
      <c r="AA19" s="26"/>
      <c r="AB19" s="26">
        <v>1</v>
      </c>
      <c r="AC19" s="26">
        <v>1</v>
      </c>
      <c r="AD19" s="26"/>
      <c r="AE19" s="26">
        <v>1</v>
      </c>
      <c r="AF19" s="26">
        <v>1</v>
      </c>
      <c r="AG19" s="26"/>
      <c r="AH19" s="26"/>
      <c r="AI19" s="26">
        <v>1</v>
      </c>
      <c r="AJ19" s="26">
        <v>1</v>
      </c>
      <c r="AK19" s="26"/>
      <c r="AL19" s="26">
        <v>1</v>
      </c>
      <c r="AM19" s="26">
        <v>1</v>
      </c>
      <c r="AN19" s="26">
        <v>1</v>
      </c>
      <c r="AO19" s="26">
        <v>1</v>
      </c>
      <c r="AP19" s="26"/>
    </row>
    <row r="20" spans="1:42" x14ac:dyDescent="0.25">
      <c r="A20" s="179"/>
      <c r="B20" s="192"/>
      <c r="C20" s="196"/>
      <c r="D20" s="11" t="s">
        <v>35</v>
      </c>
      <c r="E20" s="204"/>
      <c r="F20" s="204"/>
      <c r="G20" s="204"/>
      <c r="H20" s="204"/>
      <c r="I20" s="204"/>
      <c r="J20" s="204"/>
      <c r="K20" s="204"/>
      <c r="L20" s="25">
        <v>5</v>
      </c>
      <c r="M20" s="202"/>
      <c r="N20" s="26"/>
      <c r="O20" s="26"/>
      <c r="P20" s="26"/>
      <c r="Q20" s="26"/>
      <c r="R20" s="26">
        <v>1</v>
      </c>
      <c r="S20" s="26"/>
      <c r="T20" s="26"/>
      <c r="U20" s="26"/>
      <c r="V20" s="26">
        <v>1</v>
      </c>
      <c r="W20" s="202"/>
      <c r="X20" s="26"/>
      <c r="Y20" s="26"/>
      <c r="Z20" s="26"/>
      <c r="AA20" s="26"/>
      <c r="AB20" s="26">
        <v>1</v>
      </c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</row>
    <row r="21" spans="1:42" x14ac:dyDescent="0.25">
      <c r="A21" s="179"/>
      <c r="B21" s="190">
        <v>5</v>
      </c>
      <c r="C21" s="195" t="s">
        <v>44</v>
      </c>
      <c r="D21" s="11" t="s">
        <v>34</v>
      </c>
      <c r="E21" s="203">
        <v>70</v>
      </c>
      <c r="F21" s="203">
        <f>SUM(M21:AP22)</f>
        <v>21</v>
      </c>
      <c r="G21" s="203"/>
      <c r="H21" s="203">
        <f>E21-F21</f>
        <v>49</v>
      </c>
      <c r="I21" s="203">
        <v>2</v>
      </c>
      <c r="J21" s="203"/>
      <c r="K21" s="203"/>
      <c r="L21" s="25">
        <v>35</v>
      </c>
      <c r="M21" s="28"/>
      <c r="N21" s="201">
        <v>1</v>
      </c>
      <c r="O21" s="26"/>
      <c r="P21" s="26"/>
      <c r="Q21" s="26"/>
      <c r="R21" s="26"/>
      <c r="S21" s="26">
        <v>1</v>
      </c>
      <c r="T21" s="26"/>
      <c r="U21" s="26"/>
      <c r="V21" s="26">
        <v>1</v>
      </c>
      <c r="W21" s="26"/>
      <c r="X21" s="26">
        <v>1</v>
      </c>
      <c r="Y21" s="26"/>
      <c r="Z21" s="26"/>
      <c r="AA21" s="201">
        <v>1</v>
      </c>
      <c r="AB21" s="26">
        <v>2</v>
      </c>
      <c r="AC21" s="26"/>
      <c r="AD21" s="26"/>
      <c r="AE21" s="26">
        <v>1</v>
      </c>
      <c r="AF21" s="26">
        <v>1</v>
      </c>
      <c r="AG21" s="26"/>
      <c r="AH21" s="26"/>
      <c r="AI21" s="26">
        <v>1</v>
      </c>
      <c r="AJ21" s="26">
        <v>1</v>
      </c>
      <c r="AK21" s="26">
        <v>1</v>
      </c>
      <c r="AL21" s="26">
        <v>1</v>
      </c>
      <c r="AM21" s="26">
        <v>1</v>
      </c>
      <c r="AN21" s="26"/>
      <c r="AO21" s="26">
        <v>1</v>
      </c>
      <c r="AP21" s="26"/>
    </row>
    <row r="22" spans="1:42" x14ac:dyDescent="0.25">
      <c r="A22" s="179"/>
      <c r="B22" s="192"/>
      <c r="C22" s="196"/>
      <c r="D22" s="11" t="s">
        <v>35</v>
      </c>
      <c r="E22" s="204"/>
      <c r="F22" s="204"/>
      <c r="G22" s="204"/>
      <c r="H22" s="204"/>
      <c r="I22" s="204"/>
      <c r="J22" s="204"/>
      <c r="K22" s="204"/>
      <c r="L22" s="25">
        <v>12</v>
      </c>
      <c r="M22" s="28"/>
      <c r="N22" s="202"/>
      <c r="O22" s="26"/>
      <c r="P22" s="26">
        <v>1</v>
      </c>
      <c r="Q22" s="26"/>
      <c r="R22" s="26"/>
      <c r="S22" s="26"/>
      <c r="T22" s="26"/>
      <c r="U22" s="26"/>
      <c r="V22" s="26">
        <v>1</v>
      </c>
      <c r="W22" s="26"/>
      <c r="X22" s="26"/>
      <c r="Y22" s="26"/>
      <c r="Z22" s="26"/>
      <c r="AA22" s="202"/>
      <c r="AB22" s="26">
        <v>1</v>
      </c>
      <c r="AC22" s="26"/>
      <c r="AD22" s="26"/>
      <c r="AE22" s="26"/>
      <c r="AF22" s="26"/>
      <c r="AG22" s="26"/>
      <c r="AH22" s="26"/>
      <c r="AI22" s="26"/>
      <c r="AJ22" s="26"/>
      <c r="AK22" s="26">
        <v>1</v>
      </c>
      <c r="AL22" s="26"/>
      <c r="AM22" s="26"/>
      <c r="AN22" s="26">
        <v>1</v>
      </c>
      <c r="AO22" s="26">
        <v>1</v>
      </c>
      <c r="AP22" s="26"/>
    </row>
    <row r="23" spans="1:42" x14ac:dyDescent="0.25">
      <c r="A23" s="179"/>
      <c r="B23" s="190">
        <v>6</v>
      </c>
      <c r="C23" s="195" t="s">
        <v>45</v>
      </c>
      <c r="D23" s="11" t="s">
        <v>34</v>
      </c>
      <c r="E23" s="203">
        <v>90</v>
      </c>
      <c r="F23" s="203">
        <f>SUM(M23:AP24)</f>
        <v>0</v>
      </c>
      <c r="G23" s="203"/>
      <c r="H23" s="203">
        <f>E23-F23</f>
        <v>90</v>
      </c>
      <c r="I23" s="203"/>
      <c r="J23" s="203"/>
      <c r="K23" s="203"/>
      <c r="L23" s="25">
        <v>70</v>
      </c>
      <c r="M23" s="28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</row>
    <row r="24" spans="1:42" x14ac:dyDescent="0.25">
      <c r="A24" s="179"/>
      <c r="B24" s="192"/>
      <c r="C24" s="196"/>
      <c r="D24" s="11" t="s">
        <v>35</v>
      </c>
      <c r="E24" s="204"/>
      <c r="F24" s="204"/>
      <c r="G24" s="204"/>
      <c r="H24" s="204"/>
      <c r="I24" s="204"/>
      <c r="J24" s="204"/>
      <c r="K24" s="204"/>
      <c r="L24" s="25">
        <v>20</v>
      </c>
      <c r="M24" s="28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</row>
    <row r="25" spans="1:42" x14ac:dyDescent="0.25">
      <c r="A25" s="179"/>
      <c r="B25" s="190">
        <v>7</v>
      </c>
      <c r="C25" s="195" t="s">
        <v>46</v>
      </c>
      <c r="D25" s="11" t="s">
        <v>34</v>
      </c>
      <c r="E25" s="203">
        <v>90</v>
      </c>
      <c r="F25" s="203">
        <f>SUM(M25:AP26)</f>
        <v>0</v>
      </c>
      <c r="G25" s="203"/>
      <c r="H25" s="203">
        <f>E25-F25</f>
        <v>90</v>
      </c>
      <c r="I25" s="203"/>
      <c r="J25" s="203"/>
      <c r="K25" s="203"/>
      <c r="L25" s="25">
        <v>70</v>
      </c>
      <c r="M25" s="28"/>
      <c r="N25" s="201"/>
      <c r="O25" s="26"/>
      <c r="P25" s="26"/>
      <c r="Q25" s="26"/>
      <c r="R25" s="26"/>
      <c r="S25" s="26"/>
      <c r="T25" s="26"/>
      <c r="U25" s="26"/>
      <c r="V25" s="26"/>
      <c r="W25" s="201"/>
      <c r="X25" s="26"/>
      <c r="Y25" s="26"/>
      <c r="Z25" s="26"/>
      <c r="AA25" s="201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</row>
    <row r="26" spans="1:42" x14ac:dyDescent="0.25">
      <c r="A26" s="179"/>
      <c r="B26" s="192"/>
      <c r="C26" s="196"/>
      <c r="D26" s="11" t="s">
        <v>35</v>
      </c>
      <c r="E26" s="204"/>
      <c r="F26" s="204"/>
      <c r="G26" s="204"/>
      <c r="H26" s="204"/>
      <c r="I26" s="204"/>
      <c r="J26" s="204"/>
      <c r="K26" s="204"/>
      <c r="L26" s="25">
        <v>20</v>
      </c>
      <c r="M26" s="28"/>
      <c r="N26" s="202"/>
      <c r="O26" s="26"/>
      <c r="P26" s="26"/>
      <c r="Q26" s="26"/>
      <c r="R26" s="26"/>
      <c r="S26" s="26"/>
      <c r="T26" s="26"/>
      <c r="U26" s="26"/>
      <c r="V26" s="26"/>
      <c r="W26" s="202"/>
      <c r="X26" s="26"/>
      <c r="Y26" s="26"/>
      <c r="Z26" s="26"/>
      <c r="AA26" s="202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1:42" x14ac:dyDescent="0.25">
      <c r="A27" s="179"/>
      <c r="B27" s="190">
        <v>8</v>
      </c>
      <c r="C27" s="222" t="s">
        <v>47</v>
      </c>
      <c r="D27" s="11" t="s">
        <v>34</v>
      </c>
      <c r="E27" s="203">
        <v>45</v>
      </c>
      <c r="F27" s="203">
        <f>SUM(M27:AP28)</f>
        <v>0</v>
      </c>
      <c r="G27" s="203"/>
      <c r="H27" s="203">
        <f>E27-F27</f>
        <v>45</v>
      </c>
      <c r="I27" s="203"/>
      <c r="J27" s="203"/>
      <c r="K27" s="203"/>
      <c r="L27" s="25">
        <v>30</v>
      </c>
      <c r="M27" s="28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</row>
    <row r="28" spans="1:42" x14ac:dyDescent="0.25">
      <c r="A28" s="179"/>
      <c r="B28" s="192"/>
      <c r="C28" s="223"/>
      <c r="D28" s="11" t="s">
        <v>35</v>
      </c>
      <c r="E28" s="204"/>
      <c r="F28" s="204"/>
      <c r="G28" s="204"/>
      <c r="H28" s="204"/>
      <c r="I28" s="204"/>
      <c r="J28" s="204"/>
      <c r="K28" s="204"/>
      <c r="L28" s="25">
        <v>15</v>
      </c>
      <c r="M28" s="28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x14ac:dyDescent="0.25">
      <c r="A29" s="179"/>
      <c r="B29" s="197">
        <v>9</v>
      </c>
      <c r="C29" s="199" t="s">
        <v>48</v>
      </c>
      <c r="D29" s="10" t="s">
        <v>34</v>
      </c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8"/>
    </row>
    <row r="30" spans="1:42" x14ac:dyDescent="0.25">
      <c r="A30" s="179"/>
      <c r="B30" s="198"/>
      <c r="C30" s="200"/>
      <c r="D30" s="10" t="s">
        <v>35</v>
      </c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1"/>
    </row>
    <row r="31" spans="1:42" x14ac:dyDescent="0.25">
      <c r="A31" s="179"/>
      <c r="B31" s="197">
        <v>10</v>
      </c>
      <c r="C31" s="199" t="s">
        <v>49</v>
      </c>
      <c r="D31" s="10" t="s">
        <v>34</v>
      </c>
      <c r="E31" s="216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8"/>
    </row>
    <row r="32" spans="1:42" x14ac:dyDescent="0.25">
      <c r="A32" s="180"/>
      <c r="B32" s="198"/>
      <c r="C32" s="200"/>
      <c r="D32" s="10" t="s">
        <v>50</v>
      </c>
      <c r="E32" s="219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1"/>
    </row>
    <row r="33" spans="1:43" x14ac:dyDescent="0.25">
      <c r="A33" s="178" t="s">
        <v>51</v>
      </c>
      <c r="B33" s="190">
        <v>11</v>
      </c>
      <c r="C33" s="195" t="s">
        <v>52</v>
      </c>
      <c r="D33" s="11" t="s">
        <v>34</v>
      </c>
      <c r="E33" s="203">
        <v>45</v>
      </c>
      <c r="F33" s="203">
        <f>SUM(M33:AP34)</f>
        <v>9</v>
      </c>
      <c r="G33" s="203">
        <v>3</v>
      </c>
      <c r="H33" s="203">
        <v>33</v>
      </c>
      <c r="I33" s="203">
        <v>1</v>
      </c>
      <c r="J33" s="203">
        <v>1</v>
      </c>
      <c r="K33" s="24"/>
      <c r="L33" s="25">
        <v>25</v>
      </c>
      <c r="M33" s="28"/>
      <c r="N33" s="26"/>
      <c r="O33" s="26"/>
      <c r="P33" s="26"/>
      <c r="Q33" s="26"/>
      <c r="R33" s="26"/>
      <c r="S33" s="26">
        <v>1</v>
      </c>
      <c r="T33" s="26"/>
      <c r="U33" s="26"/>
      <c r="V33" s="26"/>
      <c r="W33" s="26"/>
      <c r="X33" s="26"/>
      <c r="Y33" s="26"/>
      <c r="Z33" s="26">
        <v>1</v>
      </c>
      <c r="AA33" s="201">
        <v>1</v>
      </c>
      <c r="AB33" s="26">
        <v>1</v>
      </c>
      <c r="AC33" s="26"/>
      <c r="AD33" s="26"/>
      <c r="AE33" s="26"/>
      <c r="AF33" s="26"/>
      <c r="AG33" s="26"/>
      <c r="AH33" s="26"/>
      <c r="AI33" s="26">
        <v>1</v>
      </c>
      <c r="AJ33" s="26">
        <v>1</v>
      </c>
      <c r="AK33" s="26"/>
      <c r="AL33" s="26"/>
      <c r="AM33" s="26"/>
      <c r="AN33" s="26"/>
      <c r="AO33" s="26"/>
      <c r="AP33" s="26"/>
    </row>
    <row r="34" spans="1:43" x14ac:dyDescent="0.25">
      <c r="A34" s="179"/>
      <c r="B34" s="192"/>
      <c r="C34" s="196"/>
      <c r="D34" s="11" t="s">
        <v>35</v>
      </c>
      <c r="E34" s="204"/>
      <c r="F34" s="204"/>
      <c r="G34" s="204"/>
      <c r="H34" s="204"/>
      <c r="I34" s="204"/>
      <c r="J34" s="204"/>
      <c r="K34" s="27"/>
      <c r="L34" s="25">
        <v>6</v>
      </c>
      <c r="M34" s="28"/>
      <c r="N34" s="26"/>
      <c r="O34" s="26"/>
      <c r="P34" s="26"/>
      <c r="Q34" s="26"/>
      <c r="R34" s="26"/>
      <c r="S34" s="26">
        <v>1</v>
      </c>
      <c r="T34" s="26"/>
      <c r="U34" s="26"/>
      <c r="V34" s="26"/>
      <c r="W34" s="26"/>
      <c r="X34" s="26"/>
      <c r="Y34" s="26"/>
      <c r="Z34" s="26"/>
      <c r="AA34" s="202"/>
      <c r="AB34" s="26"/>
      <c r="AC34" s="26"/>
      <c r="AD34" s="26"/>
      <c r="AE34" s="26"/>
      <c r="AF34" s="26"/>
      <c r="AG34" s="26"/>
      <c r="AH34" s="26"/>
      <c r="AI34" s="26">
        <v>1</v>
      </c>
      <c r="AJ34" s="26"/>
      <c r="AK34" s="26"/>
      <c r="AL34" s="26"/>
      <c r="AM34" s="26">
        <v>1</v>
      </c>
      <c r="AN34" s="26"/>
      <c r="AO34" s="26"/>
      <c r="AP34" s="26"/>
    </row>
    <row r="35" spans="1:43" x14ac:dyDescent="0.25">
      <c r="A35" s="179"/>
      <c r="B35" s="190">
        <v>12</v>
      </c>
      <c r="C35" s="195" t="s">
        <v>53</v>
      </c>
      <c r="D35" s="11" t="s">
        <v>54</v>
      </c>
      <c r="E35" s="203">
        <v>50</v>
      </c>
      <c r="F35" s="203">
        <f>SUM(M35:AP36)</f>
        <v>30</v>
      </c>
      <c r="G35" s="203">
        <v>3</v>
      </c>
      <c r="H35" s="203">
        <v>17</v>
      </c>
      <c r="I35" s="203">
        <v>1</v>
      </c>
      <c r="J35" s="203">
        <v>1</v>
      </c>
      <c r="K35" s="24"/>
      <c r="L35" s="25">
        <v>11</v>
      </c>
      <c r="M35" s="28"/>
      <c r="N35" s="26"/>
      <c r="O35" s="26">
        <v>1</v>
      </c>
      <c r="P35" s="26">
        <v>1</v>
      </c>
      <c r="Q35" s="26">
        <v>1</v>
      </c>
      <c r="R35" s="26"/>
      <c r="S35" s="26">
        <v>1</v>
      </c>
      <c r="T35" s="26">
        <v>1</v>
      </c>
      <c r="U35" s="26"/>
      <c r="V35" s="26">
        <v>1</v>
      </c>
      <c r="W35" s="201">
        <v>1</v>
      </c>
      <c r="X35" s="26">
        <v>2</v>
      </c>
      <c r="Y35" s="26"/>
      <c r="Z35" s="26">
        <v>1</v>
      </c>
      <c r="AA35" s="201">
        <v>1</v>
      </c>
      <c r="AB35" s="26">
        <v>3</v>
      </c>
      <c r="AC35" s="26"/>
      <c r="AD35" s="26"/>
      <c r="AE35" s="26"/>
      <c r="AF35" s="26">
        <v>1</v>
      </c>
      <c r="AG35" s="26"/>
      <c r="AH35" s="26">
        <v>1</v>
      </c>
      <c r="AI35" s="26">
        <v>2</v>
      </c>
      <c r="AJ35" s="26">
        <v>1</v>
      </c>
      <c r="AK35" s="26"/>
      <c r="AL35" s="26"/>
      <c r="AM35" s="26"/>
      <c r="AN35" s="26">
        <v>1</v>
      </c>
      <c r="AO35" s="26">
        <v>1</v>
      </c>
      <c r="AP35" s="26"/>
    </row>
    <row r="36" spans="1:43" x14ac:dyDescent="0.25">
      <c r="A36" s="180"/>
      <c r="B36" s="192"/>
      <c r="C36" s="196"/>
      <c r="D36" s="11" t="s">
        <v>55</v>
      </c>
      <c r="E36" s="204"/>
      <c r="F36" s="204"/>
      <c r="G36" s="204"/>
      <c r="H36" s="204"/>
      <c r="I36" s="204"/>
      <c r="J36" s="204"/>
      <c r="K36" s="27"/>
      <c r="L36" s="25">
        <v>4</v>
      </c>
      <c r="M36" s="28"/>
      <c r="N36" s="26"/>
      <c r="O36" s="26">
        <v>1</v>
      </c>
      <c r="P36" s="26"/>
      <c r="Q36" s="26">
        <v>1</v>
      </c>
      <c r="R36" s="26"/>
      <c r="S36" s="26">
        <v>1</v>
      </c>
      <c r="T36" s="26"/>
      <c r="U36" s="26"/>
      <c r="V36" s="26">
        <v>1</v>
      </c>
      <c r="W36" s="202"/>
      <c r="X36" s="26"/>
      <c r="Y36" s="26"/>
      <c r="Z36" s="26">
        <v>1</v>
      </c>
      <c r="AA36" s="202"/>
      <c r="AB36" s="26">
        <v>2</v>
      </c>
      <c r="AC36" s="26"/>
      <c r="AD36" s="26"/>
      <c r="AE36" s="26"/>
      <c r="AF36" s="26"/>
      <c r="AG36" s="26"/>
      <c r="AH36" s="26"/>
      <c r="AI36" s="26">
        <v>2</v>
      </c>
      <c r="AJ36" s="26"/>
      <c r="AK36" s="26"/>
      <c r="AL36" s="26"/>
      <c r="AM36" s="26"/>
      <c r="AN36" s="26"/>
      <c r="AO36" s="26"/>
      <c r="AP36" s="26"/>
    </row>
    <row r="37" spans="1:43" ht="42.6" customHeight="1" x14ac:dyDescent="0.25">
      <c r="A37" s="170" t="s">
        <v>56</v>
      </c>
      <c r="B37" s="8">
        <v>1</v>
      </c>
      <c r="C37" s="18" t="s">
        <v>57</v>
      </c>
      <c r="D37" s="12" t="s">
        <v>35</v>
      </c>
      <c r="E37" s="26">
        <v>45</v>
      </c>
      <c r="F37" s="26">
        <v>0</v>
      </c>
      <c r="G37" s="26"/>
      <c r="H37" s="26">
        <v>45</v>
      </c>
      <c r="I37" s="26"/>
      <c r="J37" s="26"/>
      <c r="K37" s="30"/>
      <c r="L37" s="26">
        <v>45</v>
      </c>
      <c r="M37" s="28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3" ht="17.399999999999999" customHeight="1" x14ac:dyDescent="0.25">
      <c r="A38" s="170"/>
      <c r="B38" s="9">
        <v>14</v>
      </c>
      <c r="C38" s="16" t="s">
        <v>58</v>
      </c>
      <c r="D38" s="10" t="s">
        <v>35</v>
      </c>
      <c r="E38" s="226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8"/>
    </row>
    <row r="39" spans="1:43" ht="19.8" customHeight="1" x14ac:dyDescent="0.25">
      <c r="A39" s="170"/>
      <c r="B39" s="7">
        <v>15</v>
      </c>
      <c r="C39" s="15" t="s">
        <v>59</v>
      </c>
      <c r="D39" s="11" t="s">
        <v>35</v>
      </c>
      <c r="E39" s="25">
        <v>40</v>
      </c>
      <c r="F39" s="25">
        <f>SUM(M39:AP39)</f>
        <v>9</v>
      </c>
      <c r="G39" s="29"/>
      <c r="H39" s="29">
        <f>SUM(I39:L39)</f>
        <v>31</v>
      </c>
      <c r="I39" s="29">
        <v>2</v>
      </c>
      <c r="J39" s="29"/>
      <c r="K39" s="29"/>
      <c r="L39" s="25">
        <v>29</v>
      </c>
      <c r="M39" s="28"/>
      <c r="N39" s="26">
        <v>1</v>
      </c>
      <c r="O39" s="26"/>
      <c r="P39" s="26"/>
      <c r="Q39" s="26"/>
      <c r="R39" s="26"/>
      <c r="S39" s="26"/>
      <c r="T39" s="26"/>
      <c r="U39" s="26"/>
      <c r="V39" s="26"/>
      <c r="W39" s="26">
        <v>1</v>
      </c>
      <c r="X39" s="26"/>
      <c r="Y39" s="26"/>
      <c r="Z39" s="26"/>
      <c r="AA39" s="26">
        <v>1</v>
      </c>
      <c r="AB39" s="26">
        <v>1</v>
      </c>
      <c r="AC39" s="26"/>
      <c r="AD39" s="26">
        <v>1</v>
      </c>
      <c r="AE39" s="26"/>
      <c r="AF39" s="26"/>
      <c r="AG39" s="26"/>
      <c r="AH39" s="26">
        <v>1</v>
      </c>
      <c r="AI39" s="26">
        <v>1</v>
      </c>
      <c r="AJ39" s="26"/>
      <c r="AK39" s="26"/>
      <c r="AL39" s="26"/>
      <c r="AM39" s="26">
        <v>1</v>
      </c>
      <c r="AN39" s="26"/>
      <c r="AO39" s="26"/>
      <c r="AP39" s="26">
        <v>1</v>
      </c>
    </row>
    <row r="40" spans="1:43" ht="21.6" customHeight="1" x14ac:dyDescent="0.25">
      <c r="A40" s="178" t="s">
        <v>56</v>
      </c>
      <c r="B40" s="9">
        <v>16</v>
      </c>
      <c r="C40" s="16" t="s">
        <v>60</v>
      </c>
      <c r="D40" s="10" t="s">
        <v>35</v>
      </c>
      <c r="E40" s="226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8"/>
    </row>
    <row r="41" spans="1:43" ht="26.4" customHeight="1" x14ac:dyDescent="0.25">
      <c r="A41" s="179"/>
      <c r="B41" s="7">
        <v>17</v>
      </c>
      <c r="C41" s="15" t="s">
        <v>61</v>
      </c>
      <c r="D41" s="11" t="s">
        <v>35</v>
      </c>
      <c r="E41" s="25">
        <v>40</v>
      </c>
      <c r="F41" s="25">
        <f>SUM(M41:AP41)</f>
        <v>6</v>
      </c>
      <c r="G41" s="29">
        <v>4</v>
      </c>
      <c r="H41" s="29">
        <f t="shared" ref="H41:H44" si="6">SUM(I41:L41)</f>
        <v>30</v>
      </c>
      <c r="I41" s="29">
        <v>1</v>
      </c>
      <c r="J41" s="29">
        <v>1</v>
      </c>
      <c r="K41" s="29"/>
      <c r="L41" s="25">
        <v>28</v>
      </c>
      <c r="M41" s="28"/>
      <c r="N41" s="26">
        <v>1</v>
      </c>
      <c r="O41" s="26"/>
      <c r="P41" s="26"/>
      <c r="Q41" s="26"/>
      <c r="R41" s="26"/>
      <c r="S41" s="26"/>
      <c r="T41" s="26"/>
      <c r="U41" s="26"/>
      <c r="V41" s="26"/>
      <c r="W41" s="26">
        <v>1</v>
      </c>
      <c r="X41" s="26"/>
      <c r="Y41" s="26"/>
      <c r="Z41" s="26"/>
      <c r="AA41" s="26">
        <v>1</v>
      </c>
      <c r="AB41" s="26"/>
      <c r="AC41" s="26"/>
      <c r="AD41" s="26"/>
      <c r="AE41" s="26"/>
      <c r="AF41" s="26"/>
      <c r="AG41" s="26">
        <v>1</v>
      </c>
      <c r="AH41" s="26"/>
      <c r="AI41" s="26">
        <v>1</v>
      </c>
      <c r="AJ41" s="26"/>
      <c r="AK41" s="26"/>
      <c r="AL41" s="26"/>
      <c r="AM41" s="26"/>
      <c r="AN41" s="26">
        <v>1</v>
      </c>
      <c r="AO41" s="26"/>
      <c r="AP41" s="26"/>
    </row>
    <row r="42" spans="1:43" ht="20.399999999999999" x14ac:dyDescent="0.25">
      <c r="A42" s="179"/>
      <c r="B42" s="7">
        <v>18</v>
      </c>
      <c r="C42" s="15" t="s">
        <v>62</v>
      </c>
      <c r="D42" s="11" t="s">
        <v>35</v>
      </c>
      <c r="E42" s="25">
        <v>80</v>
      </c>
      <c r="F42" s="25">
        <f>SUM(M42:AP42)</f>
        <v>9</v>
      </c>
      <c r="G42" s="29">
        <v>2</v>
      </c>
      <c r="H42" s="29">
        <f t="shared" si="6"/>
        <v>69</v>
      </c>
      <c r="I42" s="29">
        <v>3</v>
      </c>
      <c r="J42" s="29"/>
      <c r="K42" s="29"/>
      <c r="L42" s="25">
        <v>66</v>
      </c>
      <c r="M42" s="28">
        <v>1</v>
      </c>
      <c r="N42" s="26"/>
      <c r="O42" s="26"/>
      <c r="P42" s="26"/>
      <c r="Q42" s="26"/>
      <c r="R42" s="26"/>
      <c r="S42" s="26"/>
      <c r="T42" s="26"/>
      <c r="U42" s="26">
        <v>1</v>
      </c>
      <c r="V42" s="26">
        <v>1</v>
      </c>
      <c r="W42" s="26">
        <v>1</v>
      </c>
      <c r="X42" s="26">
        <v>1</v>
      </c>
      <c r="Y42" s="26">
        <v>1</v>
      </c>
      <c r="Z42" s="26">
        <v>1</v>
      </c>
      <c r="AA42" s="26">
        <v>2</v>
      </c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3" x14ac:dyDescent="0.25">
      <c r="A43" s="179"/>
      <c r="B43" s="7">
        <v>19</v>
      </c>
      <c r="C43" s="15" t="s">
        <v>63</v>
      </c>
      <c r="D43" s="11" t="s">
        <v>35</v>
      </c>
      <c r="E43" s="25">
        <v>50</v>
      </c>
      <c r="F43" s="25">
        <f>SUM(M43:AP43)</f>
        <v>12</v>
      </c>
      <c r="G43" s="29"/>
      <c r="H43" s="29">
        <f t="shared" si="6"/>
        <v>38</v>
      </c>
      <c r="I43" s="29">
        <v>2</v>
      </c>
      <c r="J43" s="29"/>
      <c r="K43" s="29"/>
      <c r="L43" s="25">
        <v>36</v>
      </c>
      <c r="M43" s="28">
        <v>1</v>
      </c>
      <c r="N43" s="26">
        <v>1</v>
      </c>
      <c r="O43" s="26"/>
      <c r="P43" s="26">
        <v>1</v>
      </c>
      <c r="Q43" s="26"/>
      <c r="R43" s="26">
        <v>1</v>
      </c>
      <c r="S43" s="26"/>
      <c r="T43" s="26"/>
      <c r="U43" s="26">
        <v>1</v>
      </c>
      <c r="V43" s="26">
        <v>1</v>
      </c>
      <c r="W43" s="26">
        <v>1</v>
      </c>
      <c r="X43" s="26">
        <v>1</v>
      </c>
      <c r="Y43" s="26">
        <v>1</v>
      </c>
      <c r="Z43" s="26"/>
      <c r="AA43" s="26">
        <v>1</v>
      </c>
      <c r="AB43" s="26"/>
      <c r="AC43" s="26"/>
      <c r="AD43" s="26"/>
      <c r="AE43" s="26">
        <v>1</v>
      </c>
      <c r="AF43" s="26"/>
      <c r="AG43" s="26"/>
      <c r="AH43" s="26">
        <v>1</v>
      </c>
      <c r="AI43" s="26"/>
      <c r="AJ43" s="26"/>
      <c r="AK43" s="26"/>
      <c r="AL43" s="26"/>
      <c r="AM43" s="26"/>
      <c r="AN43" s="26"/>
      <c r="AO43" s="26"/>
      <c r="AP43" s="26"/>
    </row>
    <row r="44" spans="1:43" x14ac:dyDescent="0.25">
      <c r="A44" s="180"/>
      <c r="B44" s="7">
        <v>20</v>
      </c>
      <c r="C44" s="15" t="s">
        <v>64</v>
      </c>
      <c r="D44" s="11" t="s">
        <v>35</v>
      </c>
      <c r="E44" s="25">
        <v>80</v>
      </c>
      <c r="F44" s="25">
        <f>SUM(M44:AQ44)</f>
        <v>8</v>
      </c>
      <c r="G44" s="29"/>
      <c r="H44" s="29">
        <f t="shared" si="6"/>
        <v>72</v>
      </c>
      <c r="I44" s="29">
        <v>2</v>
      </c>
      <c r="J44" s="29"/>
      <c r="K44" s="29"/>
      <c r="L44" s="37">
        <v>70</v>
      </c>
      <c r="M44" s="28"/>
      <c r="N44" s="26">
        <v>1</v>
      </c>
      <c r="O44" s="26"/>
      <c r="P44" s="26"/>
      <c r="Q44" s="26"/>
      <c r="R44" s="26"/>
      <c r="S44" s="26"/>
      <c r="T44" s="26"/>
      <c r="U44" s="26"/>
      <c r="V44" s="26"/>
      <c r="W44" s="26">
        <v>1</v>
      </c>
      <c r="X44" s="26"/>
      <c r="Y44" s="26"/>
      <c r="Z44" s="26"/>
      <c r="AA44" s="26">
        <v>2</v>
      </c>
      <c r="AB44" s="26"/>
      <c r="AC44" s="26"/>
      <c r="AD44" s="26"/>
      <c r="AE44" s="26"/>
      <c r="AF44" s="26"/>
      <c r="AG44" s="26">
        <v>1</v>
      </c>
      <c r="AH44" s="26">
        <v>1</v>
      </c>
      <c r="AI44" s="26"/>
      <c r="AJ44" s="26"/>
      <c r="AK44" s="26"/>
      <c r="AL44" s="26"/>
      <c r="AM44" s="26">
        <v>1</v>
      </c>
      <c r="AN44" s="26"/>
      <c r="AO44" s="26"/>
      <c r="AP44" s="38">
        <v>1</v>
      </c>
      <c r="AQ44" s="36" t="s">
        <v>102</v>
      </c>
    </row>
    <row r="45" spans="1:43" ht="27" customHeight="1" x14ac:dyDescent="0.25">
      <c r="A45" s="178" t="s">
        <v>65</v>
      </c>
      <c r="B45" s="7">
        <v>21</v>
      </c>
      <c r="C45" s="11" t="s">
        <v>66</v>
      </c>
      <c r="D45" s="11" t="s">
        <v>35</v>
      </c>
      <c r="E45" s="25">
        <v>40</v>
      </c>
      <c r="F45" s="25">
        <f>SUM(M45:AP45)</f>
        <v>4</v>
      </c>
      <c r="G45" s="29"/>
      <c r="H45" s="29">
        <f>SUM(I45:L45)</f>
        <v>36</v>
      </c>
      <c r="I45" s="29">
        <v>1</v>
      </c>
      <c r="J45" s="29">
        <v>1</v>
      </c>
      <c r="K45" s="29"/>
      <c r="L45" s="25">
        <v>34</v>
      </c>
      <c r="M45" s="28"/>
      <c r="N45" s="26">
        <v>1</v>
      </c>
      <c r="O45" s="26"/>
      <c r="P45" s="26"/>
      <c r="Q45" s="26"/>
      <c r="R45" s="26"/>
      <c r="S45" s="26"/>
      <c r="T45" s="26"/>
      <c r="U45" s="26"/>
      <c r="V45" s="26"/>
      <c r="W45" s="26">
        <v>1</v>
      </c>
      <c r="X45" s="26"/>
      <c r="Y45" s="26"/>
      <c r="Z45" s="26"/>
      <c r="AA45" s="26">
        <v>1</v>
      </c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>
        <v>1</v>
      </c>
      <c r="AO45" s="26"/>
      <c r="AP45" s="26"/>
    </row>
    <row r="46" spans="1:43" ht="13.05" customHeight="1" x14ac:dyDescent="0.25">
      <c r="A46" s="179"/>
      <c r="B46" s="190">
        <v>22</v>
      </c>
      <c r="C46" s="195" t="s">
        <v>67</v>
      </c>
      <c r="D46" s="11" t="s">
        <v>34</v>
      </c>
      <c r="E46" s="203">
        <v>40</v>
      </c>
      <c r="F46" s="203">
        <f>SUM(M46:AP47)</f>
        <v>7</v>
      </c>
      <c r="G46" s="203">
        <v>5</v>
      </c>
      <c r="H46" s="203">
        <f>SUM(I46,L46:L47)</f>
        <v>28</v>
      </c>
      <c r="I46" s="203">
        <v>2</v>
      </c>
      <c r="J46" s="203"/>
      <c r="K46" s="24"/>
      <c r="L46" s="25">
        <v>22</v>
      </c>
      <c r="M46" s="28"/>
      <c r="N46" s="26"/>
      <c r="O46" s="26">
        <v>1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01">
        <v>1</v>
      </c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>
        <v>1</v>
      </c>
      <c r="AN46" s="26"/>
      <c r="AO46" s="26"/>
      <c r="AP46" s="26">
        <v>1</v>
      </c>
    </row>
    <row r="47" spans="1:43" ht="13.05" customHeight="1" x14ac:dyDescent="0.25">
      <c r="A47" s="179"/>
      <c r="B47" s="192"/>
      <c r="C47" s="196"/>
      <c r="D47" s="11" t="s">
        <v>35</v>
      </c>
      <c r="E47" s="204"/>
      <c r="F47" s="204"/>
      <c r="G47" s="204"/>
      <c r="H47" s="204"/>
      <c r="I47" s="204"/>
      <c r="J47" s="204"/>
      <c r="K47" s="27"/>
      <c r="L47" s="25">
        <v>4</v>
      </c>
      <c r="M47" s="28"/>
      <c r="N47" s="26"/>
      <c r="O47" s="26">
        <v>1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02"/>
      <c r="AB47" s="26">
        <v>1</v>
      </c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>
        <v>1</v>
      </c>
    </row>
    <row r="48" spans="1:43" ht="13.05" customHeight="1" x14ac:dyDescent="0.25">
      <c r="A48" s="179"/>
      <c r="B48" s="190">
        <v>23</v>
      </c>
      <c r="C48" s="195" t="s">
        <v>68</v>
      </c>
      <c r="D48" s="11" t="s">
        <v>34</v>
      </c>
      <c r="E48" s="203">
        <v>40</v>
      </c>
      <c r="F48" s="203">
        <f>SUM(M48:AP49)</f>
        <v>6</v>
      </c>
      <c r="G48" s="203">
        <v>5</v>
      </c>
      <c r="H48" s="203">
        <f>SUM(I48,L48:L49,J48)</f>
        <v>29</v>
      </c>
      <c r="I48" s="203">
        <v>1</v>
      </c>
      <c r="J48" s="203">
        <v>1</v>
      </c>
      <c r="K48" s="24"/>
      <c r="L48" s="25">
        <v>22</v>
      </c>
      <c r="M48" s="28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01">
        <v>2</v>
      </c>
      <c r="AB48" s="26">
        <v>1</v>
      </c>
      <c r="AC48" s="26"/>
      <c r="AD48" s="26"/>
      <c r="AE48" s="26"/>
      <c r="AF48" s="26"/>
      <c r="AG48" s="26"/>
      <c r="AH48" s="26">
        <v>1</v>
      </c>
      <c r="AI48" s="26"/>
      <c r="AJ48" s="26"/>
      <c r="AK48" s="26"/>
      <c r="AL48" s="26"/>
      <c r="AM48" s="26"/>
      <c r="AN48" s="26"/>
      <c r="AO48" s="26"/>
      <c r="AP48" s="26"/>
    </row>
    <row r="49" spans="1:42" ht="13.05" customHeight="1" x14ac:dyDescent="0.25">
      <c r="A49" s="179"/>
      <c r="B49" s="192"/>
      <c r="C49" s="196"/>
      <c r="D49" s="11" t="s">
        <v>35</v>
      </c>
      <c r="E49" s="204"/>
      <c r="F49" s="204"/>
      <c r="G49" s="204"/>
      <c r="H49" s="204"/>
      <c r="I49" s="204"/>
      <c r="J49" s="204"/>
      <c r="K49" s="27"/>
      <c r="L49" s="25">
        <v>5</v>
      </c>
      <c r="M49" s="28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>
        <v>1</v>
      </c>
      <c r="Y49" s="26"/>
      <c r="Z49" s="26"/>
      <c r="AA49" s="202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>
        <v>1</v>
      </c>
      <c r="AM49" s="26"/>
      <c r="AN49" s="26"/>
      <c r="AO49" s="26"/>
      <c r="AP49" s="26"/>
    </row>
    <row r="50" spans="1:42" ht="13.05" customHeight="1" x14ac:dyDescent="0.25">
      <c r="A50" s="179"/>
      <c r="B50" s="190">
        <v>24</v>
      </c>
      <c r="C50" s="195" t="s">
        <v>69</v>
      </c>
      <c r="D50" s="11" t="s">
        <v>54</v>
      </c>
      <c r="E50" s="203">
        <v>45</v>
      </c>
      <c r="F50" s="203">
        <f>SUM(M50:AP51)</f>
        <v>19</v>
      </c>
      <c r="G50" s="203">
        <v>2</v>
      </c>
      <c r="H50" s="203">
        <f>SUM(I50,L50:L51,J50)</f>
        <v>24</v>
      </c>
      <c r="I50" s="203">
        <v>1</v>
      </c>
      <c r="J50" s="203">
        <v>1</v>
      </c>
      <c r="K50" s="24"/>
      <c r="L50" s="25">
        <v>18</v>
      </c>
      <c r="M50" s="28"/>
      <c r="N50" s="26"/>
      <c r="O50" s="26">
        <v>1</v>
      </c>
      <c r="P50" s="26"/>
      <c r="Q50" s="26"/>
      <c r="R50" s="26"/>
      <c r="S50" s="26"/>
      <c r="T50" s="26"/>
      <c r="U50" s="201"/>
      <c r="V50" s="26"/>
      <c r="W50" s="201">
        <v>1</v>
      </c>
      <c r="X50" s="26">
        <v>1</v>
      </c>
      <c r="Y50" s="26"/>
      <c r="Z50" s="26"/>
      <c r="AA50" s="201">
        <v>2</v>
      </c>
      <c r="AB50" s="26">
        <v>3</v>
      </c>
      <c r="AC50" s="26"/>
      <c r="AD50" s="26"/>
      <c r="AE50" s="26"/>
      <c r="AF50" s="26"/>
      <c r="AG50" s="26"/>
      <c r="AH50" s="26">
        <v>1</v>
      </c>
      <c r="AI50" s="26">
        <v>1</v>
      </c>
      <c r="AJ50" s="26"/>
      <c r="AK50" s="26"/>
      <c r="AL50" s="26"/>
      <c r="AM50" s="26">
        <v>1</v>
      </c>
      <c r="AN50" s="26">
        <v>1</v>
      </c>
      <c r="AO50" s="26"/>
      <c r="AP50" s="26"/>
    </row>
    <row r="51" spans="1:42" ht="13.05" customHeight="1" x14ac:dyDescent="0.25">
      <c r="A51" s="179"/>
      <c r="B51" s="192"/>
      <c r="C51" s="196"/>
      <c r="D51" s="11" t="s">
        <v>55</v>
      </c>
      <c r="E51" s="204"/>
      <c r="F51" s="204"/>
      <c r="G51" s="204"/>
      <c r="H51" s="204"/>
      <c r="I51" s="204"/>
      <c r="J51" s="204"/>
      <c r="K51" s="27"/>
      <c r="L51" s="25">
        <v>4</v>
      </c>
      <c r="M51" s="28"/>
      <c r="N51" s="26"/>
      <c r="O51" s="26">
        <v>1</v>
      </c>
      <c r="P51" s="26"/>
      <c r="Q51" s="26"/>
      <c r="R51" s="26"/>
      <c r="S51" s="26"/>
      <c r="T51" s="26"/>
      <c r="U51" s="202"/>
      <c r="V51" s="26">
        <v>1</v>
      </c>
      <c r="W51" s="202"/>
      <c r="X51" s="26"/>
      <c r="Y51" s="26"/>
      <c r="Z51" s="26"/>
      <c r="AA51" s="202"/>
      <c r="AB51" s="26">
        <v>2</v>
      </c>
      <c r="AC51" s="26"/>
      <c r="AD51" s="26">
        <v>1</v>
      </c>
      <c r="AE51" s="26"/>
      <c r="AF51" s="26"/>
      <c r="AG51" s="26"/>
      <c r="AH51" s="26"/>
      <c r="AI51" s="26">
        <v>1</v>
      </c>
      <c r="AJ51" s="26"/>
      <c r="AK51" s="26"/>
      <c r="AL51" s="26"/>
      <c r="AM51" s="26"/>
      <c r="AN51" s="26"/>
      <c r="AO51" s="26">
        <v>1</v>
      </c>
      <c r="AP51" s="26"/>
    </row>
    <row r="52" spans="1:42" ht="13.05" customHeight="1" x14ac:dyDescent="0.25">
      <c r="A52" s="179"/>
      <c r="B52" s="190">
        <v>25</v>
      </c>
      <c r="C52" s="195" t="s">
        <v>70</v>
      </c>
      <c r="D52" s="11" t="s">
        <v>71</v>
      </c>
      <c r="E52" s="203">
        <v>45</v>
      </c>
      <c r="F52" s="203">
        <f>SUM(M52:AP53)</f>
        <v>15</v>
      </c>
      <c r="G52" s="203">
        <v>3</v>
      </c>
      <c r="H52" s="203">
        <f>SUM(I52,L52:L53,J52)</f>
        <v>27</v>
      </c>
      <c r="I52" s="203">
        <v>1</v>
      </c>
      <c r="J52" s="203">
        <v>1</v>
      </c>
      <c r="K52" s="24"/>
      <c r="L52" s="25">
        <v>18</v>
      </c>
      <c r="M52" s="28"/>
      <c r="N52" s="26"/>
      <c r="O52" s="26"/>
      <c r="P52" s="26"/>
      <c r="Q52" s="26"/>
      <c r="R52" s="26"/>
      <c r="S52" s="26"/>
      <c r="T52" s="26"/>
      <c r="U52" s="26"/>
      <c r="V52" s="26">
        <v>1</v>
      </c>
      <c r="W52" s="201">
        <v>1</v>
      </c>
      <c r="X52" s="26">
        <v>1</v>
      </c>
      <c r="Y52" s="26"/>
      <c r="Z52" s="26"/>
      <c r="AA52" s="201">
        <v>1</v>
      </c>
      <c r="AB52" s="26">
        <v>1</v>
      </c>
      <c r="AC52" s="26">
        <v>1</v>
      </c>
      <c r="AD52" s="26"/>
      <c r="AE52" s="26"/>
      <c r="AF52" s="26"/>
      <c r="AG52" s="26"/>
      <c r="AH52" s="26"/>
      <c r="AI52" s="26">
        <v>1</v>
      </c>
      <c r="AJ52" s="26"/>
      <c r="AK52" s="26"/>
      <c r="AL52" s="26">
        <v>1</v>
      </c>
      <c r="AM52" s="26">
        <v>1</v>
      </c>
      <c r="AN52" s="26"/>
      <c r="AO52" s="26">
        <v>1</v>
      </c>
      <c r="AP52" s="26"/>
    </row>
    <row r="53" spans="1:42" ht="13.05" customHeight="1" x14ac:dyDescent="0.25">
      <c r="A53" s="179"/>
      <c r="B53" s="192"/>
      <c r="C53" s="196"/>
      <c r="D53" s="11" t="s">
        <v>50</v>
      </c>
      <c r="E53" s="204"/>
      <c r="F53" s="204"/>
      <c r="G53" s="204"/>
      <c r="H53" s="204"/>
      <c r="I53" s="204"/>
      <c r="J53" s="204"/>
      <c r="K53" s="27"/>
      <c r="L53" s="25">
        <v>7</v>
      </c>
      <c r="M53" s="28"/>
      <c r="N53" s="26"/>
      <c r="O53" s="26"/>
      <c r="P53" s="26"/>
      <c r="Q53" s="26"/>
      <c r="R53" s="26"/>
      <c r="S53" s="26"/>
      <c r="T53" s="26"/>
      <c r="U53" s="26"/>
      <c r="V53" s="26">
        <v>1</v>
      </c>
      <c r="W53" s="202"/>
      <c r="X53" s="26"/>
      <c r="Y53" s="26"/>
      <c r="Z53" s="26"/>
      <c r="AA53" s="202"/>
      <c r="AB53" s="26">
        <v>1</v>
      </c>
      <c r="AC53" s="26"/>
      <c r="AD53" s="26"/>
      <c r="AE53" s="26"/>
      <c r="AF53" s="26"/>
      <c r="AG53" s="26"/>
      <c r="AH53" s="26">
        <v>1</v>
      </c>
      <c r="AI53" s="26"/>
      <c r="AJ53" s="26">
        <v>1</v>
      </c>
      <c r="AK53" s="26"/>
      <c r="AL53" s="26"/>
      <c r="AM53" s="26">
        <v>1</v>
      </c>
      <c r="AN53" s="26"/>
      <c r="AO53" s="26"/>
      <c r="AP53" s="26"/>
    </row>
    <row r="54" spans="1:42" ht="13.05" customHeight="1" x14ac:dyDescent="0.25">
      <c r="A54" s="179"/>
      <c r="B54" s="224">
        <v>26</v>
      </c>
      <c r="C54" s="222" t="s">
        <v>72</v>
      </c>
      <c r="D54" s="13" t="s">
        <v>34</v>
      </c>
      <c r="E54" s="201">
        <v>45</v>
      </c>
      <c r="F54" s="201">
        <f>SUM(M54:AP55)</f>
        <v>9</v>
      </c>
      <c r="G54" s="201">
        <v>5</v>
      </c>
      <c r="H54" s="201">
        <f>SUM(I54:L55)</f>
        <v>31</v>
      </c>
      <c r="I54" s="201">
        <v>1</v>
      </c>
      <c r="J54" s="201">
        <v>1</v>
      </c>
      <c r="K54" s="30"/>
      <c r="L54" s="26">
        <v>24</v>
      </c>
      <c r="M54" s="28"/>
      <c r="N54" s="26"/>
      <c r="O54" s="26"/>
      <c r="P54" s="26"/>
      <c r="Q54" s="26">
        <v>1</v>
      </c>
      <c r="R54" s="26"/>
      <c r="S54" s="26"/>
      <c r="T54" s="26">
        <v>1</v>
      </c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>
        <v>1</v>
      </c>
      <c r="AJ54" s="26"/>
      <c r="AK54" s="26"/>
      <c r="AL54" s="26"/>
      <c r="AM54" s="26"/>
      <c r="AN54" s="26">
        <v>1</v>
      </c>
      <c r="AO54" s="26">
        <v>1</v>
      </c>
      <c r="AP54" s="26"/>
    </row>
    <row r="55" spans="1:42" ht="13.05" customHeight="1" x14ac:dyDescent="0.25">
      <c r="A55" s="179"/>
      <c r="B55" s="225"/>
      <c r="C55" s="223"/>
      <c r="D55" s="13" t="s">
        <v>35</v>
      </c>
      <c r="E55" s="202"/>
      <c r="F55" s="202"/>
      <c r="G55" s="202"/>
      <c r="H55" s="202"/>
      <c r="I55" s="202"/>
      <c r="J55" s="202"/>
      <c r="K55" s="30"/>
      <c r="L55" s="26">
        <v>5</v>
      </c>
      <c r="M55" s="28"/>
      <c r="N55" s="26"/>
      <c r="O55" s="26"/>
      <c r="P55" s="26"/>
      <c r="Q55" s="26"/>
      <c r="R55" s="26"/>
      <c r="S55" s="26"/>
      <c r="T55" s="26">
        <v>1</v>
      </c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>
        <v>1</v>
      </c>
      <c r="AJ55" s="26"/>
      <c r="AK55" s="26"/>
      <c r="AL55" s="26"/>
      <c r="AM55" s="26"/>
      <c r="AN55" s="26">
        <v>1</v>
      </c>
      <c r="AO55" s="26">
        <v>1</v>
      </c>
      <c r="AP55" s="26"/>
    </row>
    <row r="56" spans="1:42" ht="13.05" customHeight="1" x14ac:dyDescent="0.25">
      <c r="A56" s="179"/>
      <c r="B56" s="190">
        <v>27</v>
      </c>
      <c r="C56" s="195" t="s">
        <v>73</v>
      </c>
      <c r="D56" s="11" t="s">
        <v>34</v>
      </c>
      <c r="E56" s="203">
        <v>45</v>
      </c>
      <c r="F56" s="203">
        <f>SUM(M56:AP57)</f>
        <v>4</v>
      </c>
      <c r="G56" s="203">
        <v>5</v>
      </c>
      <c r="H56" s="203">
        <f>SUM(I56,L56:L57,J56)</f>
        <v>36</v>
      </c>
      <c r="I56" s="203">
        <v>1</v>
      </c>
      <c r="J56" s="203">
        <v>1</v>
      </c>
      <c r="K56" s="24"/>
      <c r="L56" s="25">
        <v>28</v>
      </c>
      <c r="M56" s="28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>
        <v>1</v>
      </c>
      <c r="AJ56" s="26"/>
      <c r="AK56" s="26"/>
      <c r="AL56" s="26">
        <v>2</v>
      </c>
      <c r="AM56" s="26"/>
      <c r="AN56" s="26"/>
      <c r="AO56" s="26"/>
      <c r="AP56" s="26"/>
    </row>
    <row r="57" spans="1:42" ht="13.05" customHeight="1" x14ac:dyDescent="0.25">
      <c r="A57" s="179"/>
      <c r="B57" s="192"/>
      <c r="C57" s="196"/>
      <c r="D57" s="11" t="s">
        <v>35</v>
      </c>
      <c r="E57" s="204"/>
      <c r="F57" s="204"/>
      <c r="G57" s="204"/>
      <c r="H57" s="204"/>
      <c r="I57" s="204"/>
      <c r="J57" s="204"/>
      <c r="K57" s="27"/>
      <c r="L57" s="25">
        <v>6</v>
      </c>
      <c r="M57" s="28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>
        <v>1</v>
      </c>
      <c r="AO57" s="26"/>
      <c r="AP57" s="26"/>
    </row>
    <row r="58" spans="1:42" ht="13.05" customHeight="1" x14ac:dyDescent="0.25">
      <c r="A58" s="179"/>
      <c r="B58" s="190">
        <v>28</v>
      </c>
      <c r="C58" s="195" t="s">
        <v>74</v>
      </c>
      <c r="D58" s="11" t="s">
        <v>34</v>
      </c>
      <c r="E58" s="203">
        <v>45</v>
      </c>
      <c r="F58" s="203">
        <f>SUM(M58:AP59)</f>
        <v>3</v>
      </c>
      <c r="G58" s="203">
        <v>5</v>
      </c>
      <c r="H58" s="203">
        <f>SUM(I58,L58:L59,J58)</f>
        <v>37</v>
      </c>
      <c r="I58" s="203">
        <v>2</v>
      </c>
      <c r="J58" s="203"/>
      <c r="K58" s="24"/>
      <c r="L58" s="25">
        <v>30</v>
      </c>
      <c r="M58" s="28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>
        <v>1</v>
      </c>
      <c r="AJ58" s="26"/>
      <c r="AK58" s="26"/>
      <c r="AL58" s="26"/>
      <c r="AM58" s="26">
        <v>1</v>
      </c>
      <c r="AN58" s="26">
        <v>1</v>
      </c>
      <c r="AO58" s="26"/>
      <c r="AP58" s="26"/>
    </row>
    <row r="59" spans="1:42" ht="13.05" customHeight="1" x14ac:dyDescent="0.25">
      <c r="A59" s="179"/>
      <c r="B59" s="192"/>
      <c r="C59" s="196"/>
      <c r="D59" s="11" t="s">
        <v>35</v>
      </c>
      <c r="E59" s="204"/>
      <c r="F59" s="204"/>
      <c r="G59" s="204"/>
      <c r="H59" s="204"/>
      <c r="I59" s="204"/>
      <c r="J59" s="204"/>
      <c r="K59" s="27"/>
      <c r="L59" s="25">
        <v>5</v>
      </c>
      <c r="M59" s="28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</row>
    <row r="60" spans="1:42" ht="13.05" customHeight="1" x14ac:dyDescent="0.25">
      <c r="A60" s="179"/>
      <c r="B60" s="190">
        <v>29</v>
      </c>
      <c r="C60" s="195" t="s">
        <v>75</v>
      </c>
      <c r="D60" s="11" t="s">
        <v>34</v>
      </c>
      <c r="E60" s="203">
        <v>45</v>
      </c>
      <c r="F60" s="203">
        <f>SUM(M60:AP61)</f>
        <v>7</v>
      </c>
      <c r="G60" s="203">
        <v>5</v>
      </c>
      <c r="H60" s="203">
        <f>SUM(I60,L60:L61,J60)</f>
        <v>33</v>
      </c>
      <c r="I60" s="203">
        <v>1</v>
      </c>
      <c r="J60" s="203">
        <v>1</v>
      </c>
      <c r="K60" s="24"/>
      <c r="L60" s="25">
        <v>26</v>
      </c>
      <c r="M60" s="28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>
        <v>1</v>
      </c>
      <c r="AF60" s="26"/>
      <c r="AG60" s="26"/>
      <c r="AH60" s="26"/>
      <c r="AI60" s="26">
        <v>1</v>
      </c>
      <c r="AJ60" s="26"/>
      <c r="AK60" s="26"/>
      <c r="AL60" s="26">
        <v>1</v>
      </c>
      <c r="AM60" s="26"/>
      <c r="AN60" s="26"/>
      <c r="AO60" s="26"/>
      <c r="AP60" s="26">
        <v>2</v>
      </c>
    </row>
    <row r="61" spans="1:42" ht="13.05" customHeight="1" x14ac:dyDescent="0.25">
      <c r="A61" s="179"/>
      <c r="B61" s="192"/>
      <c r="C61" s="196"/>
      <c r="D61" s="11" t="s">
        <v>35</v>
      </c>
      <c r="E61" s="204"/>
      <c r="F61" s="204"/>
      <c r="G61" s="204"/>
      <c r="H61" s="204"/>
      <c r="I61" s="204"/>
      <c r="J61" s="204"/>
      <c r="K61" s="27"/>
      <c r="L61" s="25">
        <v>5</v>
      </c>
      <c r="M61" s="28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>
        <v>1</v>
      </c>
      <c r="AM61" s="26"/>
      <c r="AN61" s="26"/>
      <c r="AO61" s="26"/>
      <c r="AP61" s="26">
        <v>1</v>
      </c>
    </row>
    <row r="62" spans="1:42" ht="13.05" customHeight="1" x14ac:dyDescent="0.25">
      <c r="A62" s="179"/>
      <c r="B62" s="190">
        <v>30</v>
      </c>
      <c r="C62" s="195" t="s">
        <v>76</v>
      </c>
      <c r="D62" s="11" t="s">
        <v>34</v>
      </c>
      <c r="E62" s="203">
        <v>45</v>
      </c>
      <c r="F62" s="203">
        <f>SUM(M62:AP63)</f>
        <v>5</v>
      </c>
      <c r="G62" s="203">
        <v>5</v>
      </c>
      <c r="H62" s="203">
        <f>SUM(I62,L62:L63,J62)</f>
        <v>35</v>
      </c>
      <c r="I62" s="203">
        <v>1</v>
      </c>
      <c r="J62" s="203">
        <v>1</v>
      </c>
      <c r="K62" s="24"/>
      <c r="L62" s="25">
        <v>28</v>
      </c>
      <c r="M62" s="28"/>
      <c r="N62" s="26"/>
      <c r="O62" s="26"/>
      <c r="P62" s="26"/>
      <c r="Q62" s="26"/>
      <c r="R62" s="26"/>
      <c r="S62" s="26"/>
      <c r="T62" s="26"/>
      <c r="U62" s="26"/>
      <c r="V62" s="26"/>
      <c r="W62" s="201">
        <v>1</v>
      </c>
      <c r="X62" s="26"/>
      <c r="Y62" s="26"/>
      <c r="Z62" s="26"/>
      <c r="AA62" s="201">
        <v>2</v>
      </c>
      <c r="AB62" s="26"/>
      <c r="AC62" s="26"/>
      <c r="AD62" s="26"/>
      <c r="AE62" s="26"/>
      <c r="AF62" s="26"/>
      <c r="AG62" s="26"/>
      <c r="AH62" s="26"/>
      <c r="AI62" s="26">
        <v>1</v>
      </c>
      <c r="AJ62" s="26"/>
      <c r="AK62" s="26"/>
      <c r="AL62" s="26">
        <v>1</v>
      </c>
      <c r="AM62" s="26"/>
      <c r="AN62" s="26"/>
      <c r="AO62" s="26"/>
      <c r="AP62" s="26"/>
    </row>
    <row r="63" spans="1:42" ht="13.05" customHeight="1" x14ac:dyDescent="0.25">
      <c r="A63" s="180"/>
      <c r="B63" s="192"/>
      <c r="C63" s="196"/>
      <c r="D63" s="11" t="s">
        <v>35</v>
      </c>
      <c r="E63" s="204"/>
      <c r="F63" s="204"/>
      <c r="G63" s="204"/>
      <c r="H63" s="204"/>
      <c r="I63" s="204"/>
      <c r="J63" s="204"/>
      <c r="K63" s="27"/>
      <c r="L63" s="25">
        <v>5</v>
      </c>
      <c r="M63" s="28"/>
      <c r="N63" s="26"/>
      <c r="O63" s="26"/>
      <c r="P63" s="26"/>
      <c r="Q63" s="26"/>
      <c r="R63" s="26"/>
      <c r="S63" s="26"/>
      <c r="T63" s="26"/>
      <c r="U63" s="26"/>
      <c r="V63" s="26"/>
      <c r="W63" s="202"/>
      <c r="X63" s="26"/>
      <c r="Y63" s="26"/>
      <c r="Z63" s="26"/>
      <c r="AA63" s="202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1:42" ht="13.05" customHeight="1" x14ac:dyDescent="0.25">
      <c r="A64" s="178" t="s">
        <v>77</v>
      </c>
      <c r="B64" s="190">
        <v>31</v>
      </c>
      <c r="C64" s="193" t="s">
        <v>78</v>
      </c>
      <c r="D64" s="11" t="s">
        <v>34</v>
      </c>
      <c r="E64" s="203">
        <v>85</v>
      </c>
      <c r="F64" s="203">
        <f>SUM(M64:AP67)</f>
        <v>26</v>
      </c>
      <c r="G64" s="203"/>
      <c r="H64" s="203">
        <f>SUM(I64:L67)</f>
        <v>59</v>
      </c>
      <c r="I64" s="203">
        <v>1</v>
      </c>
      <c r="J64" s="203">
        <v>1</v>
      </c>
      <c r="K64" s="24"/>
      <c r="L64" s="25">
        <v>24</v>
      </c>
      <c r="M64" s="28"/>
      <c r="N64" s="26"/>
      <c r="O64" s="26"/>
      <c r="P64" s="26"/>
      <c r="Q64" s="26"/>
      <c r="R64" s="26"/>
      <c r="S64" s="26">
        <v>1</v>
      </c>
      <c r="T64" s="26"/>
      <c r="U64" s="26"/>
      <c r="V64" s="26">
        <v>1</v>
      </c>
      <c r="W64" s="26"/>
      <c r="X64" s="26">
        <v>1</v>
      </c>
      <c r="Y64" s="26">
        <v>1</v>
      </c>
      <c r="Z64" s="26"/>
      <c r="AA64" s="201">
        <v>2</v>
      </c>
      <c r="AB64" s="26">
        <v>1</v>
      </c>
      <c r="AC64" s="26"/>
      <c r="AD64" s="26">
        <v>1</v>
      </c>
      <c r="AE64" s="26"/>
      <c r="AF64" s="26"/>
      <c r="AG64" s="201">
        <v>1</v>
      </c>
      <c r="AH64" s="26"/>
      <c r="AI64" s="26">
        <v>1</v>
      </c>
      <c r="AJ64" s="26"/>
      <c r="AK64" s="26">
        <v>1</v>
      </c>
      <c r="AL64" s="26"/>
      <c r="AM64" s="26">
        <v>1</v>
      </c>
      <c r="AN64" s="26"/>
      <c r="AO64" s="26"/>
      <c r="AP64" s="26"/>
    </row>
    <row r="65" spans="1:42" ht="13.05" customHeight="1" x14ac:dyDescent="0.25">
      <c r="A65" s="179"/>
      <c r="B65" s="191"/>
      <c r="C65" s="194"/>
      <c r="D65" s="11" t="s">
        <v>35</v>
      </c>
      <c r="E65" s="229"/>
      <c r="F65" s="229"/>
      <c r="G65" s="229"/>
      <c r="H65" s="229"/>
      <c r="I65" s="229"/>
      <c r="J65" s="229"/>
      <c r="K65" s="31"/>
      <c r="L65" s="25">
        <v>4</v>
      </c>
      <c r="M65" s="28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02"/>
      <c r="AB65" s="26"/>
      <c r="AC65" s="26">
        <v>1</v>
      </c>
      <c r="AD65" s="26"/>
      <c r="AE65" s="26"/>
      <c r="AF65" s="26"/>
      <c r="AG65" s="202"/>
      <c r="AH65" s="26"/>
      <c r="AI65" s="26">
        <v>1</v>
      </c>
      <c r="AJ65" s="26"/>
      <c r="AK65" s="26"/>
      <c r="AL65" s="26"/>
      <c r="AM65" s="26"/>
      <c r="AN65" s="26"/>
      <c r="AO65" s="26"/>
      <c r="AP65" s="26"/>
    </row>
    <row r="66" spans="1:42" ht="13.05" customHeight="1" x14ac:dyDescent="0.25">
      <c r="A66" s="179"/>
      <c r="B66" s="191"/>
      <c r="C66" s="195" t="s">
        <v>79</v>
      </c>
      <c r="D66" s="11" t="s">
        <v>34</v>
      </c>
      <c r="E66" s="229"/>
      <c r="F66" s="229"/>
      <c r="G66" s="229"/>
      <c r="H66" s="229"/>
      <c r="I66" s="229"/>
      <c r="J66" s="229"/>
      <c r="K66" s="31"/>
      <c r="L66" s="25">
        <v>24</v>
      </c>
      <c r="M66" s="28"/>
      <c r="N66" s="26"/>
      <c r="O66" s="26"/>
      <c r="P66" s="26"/>
      <c r="Q66" s="26"/>
      <c r="R66" s="26"/>
      <c r="S66" s="26">
        <v>1</v>
      </c>
      <c r="T66" s="26"/>
      <c r="U66" s="26"/>
      <c r="V66" s="26"/>
      <c r="W66" s="26"/>
      <c r="X66" s="26"/>
      <c r="Y66" s="26"/>
      <c r="Z66" s="26">
        <v>1</v>
      </c>
      <c r="AA66" s="201">
        <v>2</v>
      </c>
      <c r="AB66" s="26">
        <v>1</v>
      </c>
      <c r="AC66" s="26"/>
      <c r="AD66" s="26">
        <v>1</v>
      </c>
      <c r="AE66" s="26"/>
      <c r="AF66" s="26"/>
      <c r="AG66" s="26"/>
      <c r="AH66" s="26"/>
      <c r="AI66" s="26">
        <v>1</v>
      </c>
      <c r="AJ66" s="26">
        <v>1</v>
      </c>
      <c r="AK66" s="26">
        <v>1</v>
      </c>
      <c r="AL66" s="26"/>
      <c r="AM66" s="26">
        <v>1</v>
      </c>
      <c r="AN66" s="26"/>
      <c r="AO66" s="26"/>
      <c r="AP66" s="26"/>
    </row>
    <row r="67" spans="1:42" ht="13.05" customHeight="1" x14ac:dyDescent="0.25">
      <c r="A67" s="179"/>
      <c r="B67" s="192"/>
      <c r="C67" s="196"/>
      <c r="D67" s="11" t="s">
        <v>35</v>
      </c>
      <c r="E67" s="204"/>
      <c r="F67" s="204"/>
      <c r="G67" s="204"/>
      <c r="H67" s="204"/>
      <c r="I67" s="204"/>
      <c r="J67" s="204"/>
      <c r="K67" s="27"/>
      <c r="L67" s="25">
        <v>5</v>
      </c>
      <c r="M67" s="28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02"/>
      <c r="AB67" s="26"/>
      <c r="AC67" s="26"/>
      <c r="AD67" s="26"/>
      <c r="AE67" s="26"/>
      <c r="AF67" s="26"/>
      <c r="AG67" s="26"/>
      <c r="AH67" s="26"/>
      <c r="AI67" s="26">
        <v>1</v>
      </c>
      <c r="AJ67" s="26"/>
      <c r="AK67" s="26"/>
      <c r="AL67" s="26"/>
      <c r="AM67" s="26"/>
      <c r="AN67" s="26">
        <v>1</v>
      </c>
      <c r="AO67" s="26"/>
      <c r="AP67" s="26"/>
    </row>
    <row r="68" spans="1:42" x14ac:dyDescent="0.25">
      <c r="A68" s="179"/>
      <c r="B68" s="190">
        <v>32</v>
      </c>
      <c r="C68" s="193" t="s">
        <v>80</v>
      </c>
      <c r="D68" s="11" t="s">
        <v>34</v>
      </c>
      <c r="E68" s="203">
        <v>90</v>
      </c>
      <c r="F68" s="203">
        <f>SUM(M68:AP69)</f>
        <v>12</v>
      </c>
      <c r="G68" s="203">
        <v>4</v>
      </c>
      <c r="H68" s="203">
        <f>SUM(I68:J69,L68:L69)</f>
        <v>74</v>
      </c>
      <c r="I68" s="203">
        <v>1</v>
      </c>
      <c r="J68" s="203">
        <v>1</v>
      </c>
      <c r="K68" s="24"/>
      <c r="L68" s="25">
        <v>59</v>
      </c>
      <c r="M68" s="28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>
        <v>1</v>
      </c>
      <c r="Y68" s="26"/>
      <c r="Z68" s="26"/>
      <c r="AA68" s="201">
        <v>2</v>
      </c>
      <c r="AB68" s="26"/>
      <c r="AC68" s="26"/>
      <c r="AD68" s="26"/>
      <c r="AE68" s="26"/>
      <c r="AF68" s="26"/>
      <c r="AG68" s="26"/>
      <c r="AH68" s="26"/>
      <c r="AI68" s="26">
        <v>1</v>
      </c>
      <c r="AJ68" s="26"/>
      <c r="AK68" s="26"/>
      <c r="AL68" s="26"/>
      <c r="AM68" s="26">
        <v>1</v>
      </c>
      <c r="AN68" s="26">
        <v>1</v>
      </c>
      <c r="AO68" s="26">
        <v>1</v>
      </c>
      <c r="AP68" s="26">
        <v>1</v>
      </c>
    </row>
    <row r="69" spans="1:42" x14ac:dyDescent="0.25">
      <c r="A69" s="179"/>
      <c r="B69" s="192"/>
      <c r="C69" s="194"/>
      <c r="D69" s="11" t="s">
        <v>35</v>
      </c>
      <c r="E69" s="204"/>
      <c r="F69" s="204"/>
      <c r="G69" s="204"/>
      <c r="H69" s="204"/>
      <c r="I69" s="204"/>
      <c r="J69" s="204"/>
      <c r="K69" s="27"/>
      <c r="L69" s="25">
        <v>13</v>
      </c>
      <c r="M69" s="28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02"/>
      <c r="AB69" s="26">
        <v>1</v>
      </c>
      <c r="AC69" s="26"/>
      <c r="AD69" s="26"/>
      <c r="AE69" s="26"/>
      <c r="AF69" s="26"/>
      <c r="AG69" s="26"/>
      <c r="AH69" s="26"/>
      <c r="AI69" s="26">
        <v>1</v>
      </c>
      <c r="AJ69" s="26"/>
      <c r="AK69" s="26"/>
      <c r="AL69" s="26">
        <v>1</v>
      </c>
      <c r="AM69" s="26"/>
      <c r="AN69" s="26"/>
      <c r="AO69" s="26"/>
      <c r="AP69" s="26">
        <v>1</v>
      </c>
    </row>
    <row r="70" spans="1:42" ht="25.2" customHeight="1" x14ac:dyDescent="0.25">
      <c r="A70" s="179"/>
      <c r="B70" s="9">
        <v>33</v>
      </c>
      <c r="C70" s="16" t="s">
        <v>81</v>
      </c>
      <c r="D70" s="10" t="s">
        <v>34</v>
      </c>
      <c r="E70" s="226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8"/>
    </row>
    <row r="71" spans="1:42" ht="20.399999999999999" x14ac:dyDescent="0.25">
      <c r="A71" s="180"/>
      <c r="B71" s="7">
        <v>34</v>
      </c>
      <c r="C71" s="15" t="s">
        <v>82</v>
      </c>
      <c r="D71" s="11" t="s">
        <v>34</v>
      </c>
      <c r="E71" s="25">
        <v>40</v>
      </c>
      <c r="F71" s="25">
        <f t="shared" ref="F71:F77" si="7">SUM(M71:AP71)</f>
        <v>7</v>
      </c>
      <c r="G71" s="29">
        <v>2</v>
      </c>
      <c r="H71" s="29">
        <f>SUM(I71:L71)</f>
        <v>31</v>
      </c>
      <c r="I71" s="29">
        <v>1</v>
      </c>
      <c r="J71" s="29">
        <v>1</v>
      </c>
      <c r="K71" s="29"/>
      <c r="L71" s="25">
        <v>29</v>
      </c>
      <c r="M71" s="28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>
        <v>1</v>
      </c>
      <c r="AC71" s="26"/>
      <c r="AD71" s="26"/>
      <c r="AE71" s="26"/>
      <c r="AF71" s="26">
        <v>1</v>
      </c>
      <c r="AG71" s="26"/>
      <c r="AH71" s="26"/>
      <c r="AI71" s="26">
        <v>1</v>
      </c>
      <c r="AJ71" s="26"/>
      <c r="AK71" s="26"/>
      <c r="AL71" s="26"/>
      <c r="AM71" s="26">
        <v>1</v>
      </c>
      <c r="AN71" s="26">
        <v>1</v>
      </c>
      <c r="AO71" s="26"/>
      <c r="AP71" s="26">
        <v>2</v>
      </c>
    </row>
    <row r="72" spans="1:42" ht="14.55" customHeight="1" x14ac:dyDescent="0.25">
      <c r="A72" s="178" t="s">
        <v>83</v>
      </c>
      <c r="B72" s="190">
        <v>35</v>
      </c>
      <c r="C72" s="195" t="s">
        <v>84</v>
      </c>
      <c r="D72" s="11" t="s">
        <v>85</v>
      </c>
      <c r="E72" s="203">
        <v>40</v>
      </c>
      <c r="F72" s="25">
        <f t="shared" si="7"/>
        <v>2</v>
      </c>
      <c r="G72" s="24"/>
      <c r="H72" s="203">
        <v>34</v>
      </c>
      <c r="I72" s="24"/>
      <c r="J72" s="24"/>
      <c r="K72" s="24"/>
      <c r="L72" s="203">
        <v>34</v>
      </c>
      <c r="M72" s="28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>
        <v>2</v>
      </c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</row>
    <row r="73" spans="1:42" ht="13.05" customHeight="1" x14ac:dyDescent="0.25">
      <c r="A73" s="179"/>
      <c r="B73" s="192"/>
      <c r="C73" s="196"/>
      <c r="D73" s="11" t="s">
        <v>86</v>
      </c>
      <c r="E73" s="204"/>
      <c r="F73" s="25">
        <f t="shared" si="7"/>
        <v>4</v>
      </c>
      <c r="G73" s="27"/>
      <c r="H73" s="204"/>
      <c r="I73" s="27"/>
      <c r="J73" s="27"/>
      <c r="K73" s="27"/>
      <c r="L73" s="204"/>
      <c r="M73" s="28"/>
      <c r="N73" s="26"/>
      <c r="O73" s="26"/>
      <c r="P73" s="26"/>
      <c r="Q73" s="26"/>
      <c r="R73" s="26"/>
      <c r="S73" s="26"/>
      <c r="T73" s="26"/>
      <c r="U73" s="26"/>
      <c r="V73" s="26">
        <v>2</v>
      </c>
      <c r="W73" s="26"/>
      <c r="X73" s="26"/>
      <c r="Y73" s="26"/>
      <c r="Z73" s="26"/>
      <c r="AA73" s="26"/>
      <c r="AB73" s="26">
        <v>2</v>
      </c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</row>
    <row r="74" spans="1:42" ht="14.55" customHeight="1" x14ac:dyDescent="0.25">
      <c r="A74" s="179"/>
      <c r="B74" s="190">
        <v>36</v>
      </c>
      <c r="C74" s="195" t="s">
        <v>87</v>
      </c>
      <c r="D74" s="11" t="s">
        <v>88</v>
      </c>
      <c r="E74" s="203">
        <v>40</v>
      </c>
      <c r="F74" s="25">
        <f t="shared" si="7"/>
        <v>2</v>
      </c>
      <c r="G74" s="24"/>
      <c r="H74" s="203">
        <v>34</v>
      </c>
      <c r="I74" s="24"/>
      <c r="J74" s="24"/>
      <c r="K74" s="24"/>
      <c r="L74" s="203">
        <v>34</v>
      </c>
      <c r="M74" s="28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>
        <v>2</v>
      </c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</row>
    <row r="75" spans="1:42" ht="13.05" customHeight="1" x14ac:dyDescent="0.25">
      <c r="A75" s="179"/>
      <c r="B75" s="192"/>
      <c r="C75" s="196"/>
      <c r="D75" s="11" t="s">
        <v>86</v>
      </c>
      <c r="E75" s="204"/>
      <c r="F75" s="25">
        <f t="shared" si="7"/>
        <v>4</v>
      </c>
      <c r="G75" s="27"/>
      <c r="H75" s="204"/>
      <c r="I75" s="27"/>
      <c r="J75" s="27"/>
      <c r="K75" s="27"/>
      <c r="L75" s="204"/>
      <c r="M75" s="28"/>
      <c r="N75" s="26"/>
      <c r="O75" s="26"/>
      <c r="P75" s="26"/>
      <c r="Q75" s="26"/>
      <c r="R75" s="26"/>
      <c r="S75" s="26"/>
      <c r="T75" s="26"/>
      <c r="U75" s="26"/>
      <c r="V75" s="26">
        <v>2</v>
      </c>
      <c r="W75" s="26"/>
      <c r="X75" s="26"/>
      <c r="Y75" s="26"/>
      <c r="Z75" s="26"/>
      <c r="AA75" s="26"/>
      <c r="AB75" s="26">
        <v>2</v>
      </c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</row>
    <row r="76" spans="1:42" ht="14.55" customHeight="1" x14ac:dyDescent="0.25">
      <c r="A76" s="179"/>
      <c r="B76" s="190">
        <v>37</v>
      </c>
      <c r="C76" s="193" t="s">
        <v>97</v>
      </c>
      <c r="D76" s="11" t="s">
        <v>99</v>
      </c>
      <c r="E76" s="203">
        <v>40</v>
      </c>
      <c r="F76" s="25">
        <f t="shared" si="7"/>
        <v>2</v>
      </c>
      <c r="G76" s="24"/>
      <c r="H76" s="203">
        <v>34</v>
      </c>
      <c r="I76" s="24"/>
      <c r="J76" s="24"/>
      <c r="K76" s="24"/>
      <c r="L76" s="203">
        <v>34</v>
      </c>
      <c r="M76" s="28"/>
      <c r="N76" s="26"/>
      <c r="O76" s="26"/>
      <c r="P76" s="26"/>
      <c r="Q76" s="26"/>
      <c r="R76" s="26"/>
      <c r="S76" s="26"/>
      <c r="T76" s="26"/>
      <c r="U76" s="26"/>
      <c r="V76" s="32"/>
      <c r="W76" s="26"/>
      <c r="X76" s="26">
        <v>2</v>
      </c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</row>
    <row r="77" spans="1:42" ht="13.05" customHeight="1" x14ac:dyDescent="0.25">
      <c r="A77" s="180"/>
      <c r="B77" s="192"/>
      <c r="C77" s="194"/>
      <c r="D77" s="11" t="s">
        <v>86</v>
      </c>
      <c r="E77" s="204"/>
      <c r="F77" s="25">
        <f t="shared" si="7"/>
        <v>4</v>
      </c>
      <c r="G77" s="27"/>
      <c r="H77" s="204"/>
      <c r="I77" s="27"/>
      <c r="J77" s="27"/>
      <c r="K77" s="27"/>
      <c r="L77" s="204"/>
      <c r="M77" s="28"/>
      <c r="N77" s="26"/>
      <c r="O77" s="26"/>
      <c r="P77" s="26"/>
      <c r="Q77" s="26"/>
      <c r="R77" s="26"/>
      <c r="S77" s="26"/>
      <c r="T77" s="26"/>
      <c r="U77" s="26"/>
      <c r="V77" s="26">
        <v>2</v>
      </c>
      <c r="W77" s="26"/>
      <c r="X77" s="26"/>
      <c r="Y77" s="26"/>
      <c r="Z77" s="26"/>
      <c r="AA77" s="26"/>
      <c r="AB77" s="26">
        <v>2</v>
      </c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</row>
  </sheetData>
  <mergeCells count="281">
    <mergeCell ref="E38:AP38"/>
    <mergeCell ref="E40:AP40"/>
    <mergeCell ref="A37:A39"/>
    <mergeCell ref="A40:A44"/>
    <mergeCell ref="E70:AP70"/>
    <mergeCell ref="G64:G67"/>
    <mergeCell ref="C74:C75"/>
    <mergeCell ref="E74:E75"/>
    <mergeCell ref="H74:H75"/>
    <mergeCell ref="L74:L75"/>
    <mergeCell ref="H64:H67"/>
    <mergeCell ref="I64:I67"/>
    <mergeCell ref="J64:J67"/>
    <mergeCell ref="AA64:AA65"/>
    <mergeCell ref="AG64:AG65"/>
    <mergeCell ref="C66:C67"/>
    <mergeCell ref="AA66:AA67"/>
    <mergeCell ref="I62:I63"/>
    <mergeCell ref="J62:J63"/>
    <mergeCell ref="W62:W63"/>
    <mergeCell ref="AA62:AA63"/>
    <mergeCell ref="E64:E67"/>
    <mergeCell ref="F64:F67"/>
    <mergeCell ref="B62:B63"/>
    <mergeCell ref="B76:B77"/>
    <mergeCell ref="C76:C77"/>
    <mergeCell ref="E76:E77"/>
    <mergeCell ref="H76:H77"/>
    <mergeCell ref="L76:L77"/>
    <mergeCell ref="I68:I69"/>
    <mergeCell ref="J68:J69"/>
    <mergeCell ref="AA68:AA69"/>
    <mergeCell ref="A72:A77"/>
    <mergeCell ref="B72:B73"/>
    <mergeCell ref="C72:C73"/>
    <mergeCell ref="E72:E73"/>
    <mergeCell ref="H72:H73"/>
    <mergeCell ref="L72:L73"/>
    <mergeCell ref="B74:B75"/>
    <mergeCell ref="B68:B69"/>
    <mergeCell ref="C68:C69"/>
    <mergeCell ref="E68:E69"/>
    <mergeCell ref="F68:F69"/>
    <mergeCell ref="G68:G69"/>
    <mergeCell ref="H68:H69"/>
    <mergeCell ref="A64:A71"/>
    <mergeCell ref="B64:B67"/>
    <mergeCell ref="C64:C65"/>
    <mergeCell ref="C62:C63"/>
    <mergeCell ref="E62:E63"/>
    <mergeCell ref="F62:F63"/>
    <mergeCell ref="G62:G63"/>
    <mergeCell ref="H62:H63"/>
    <mergeCell ref="I58:I59"/>
    <mergeCell ref="J58:J59"/>
    <mergeCell ref="B60:B61"/>
    <mergeCell ref="C60:C61"/>
    <mergeCell ref="E60:E61"/>
    <mergeCell ref="F60:F61"/>
    <mergeCell ref="G60:G61"/>
    <mergeCell ref="H60:H61"/>
    <mergeCell ref="I60:I61"/>
    <mergeCell ref="J60:J61"/>
    <mergeCell ref="B58:B59"/>
    <mergeCell ref="C58:C59"/>
    <mergeCell ref="E58:E59"/>
    <mergeCell ref="F58:F59"/>
    <mergeCell ref="G58:G59"/>
    <mergeCell ref="H58:H59"/>
    <mergeCell ref="J54:J55"/>
    <mergeCell ref="B56:B57"/>
    <mergeCell ref="C56:C57"/>
    <mergeCell ref="E56:E57"/>
    <mergeCell ref="F56:F57"/>
    <mergeCell ref="G56:G57"/>
    <mergeCell ref="H56:H57"/>
    <mergeCell ref="I56:I57"/>
    <mergeCell ref="J56:J57"/>
    <mergeCell ref="U50:U51"/>
    <mergeCell ref="W50:W51"/>
    <mergeCell ref="AA50:AA51"/>
    <mergeCell ref="B52:B53"/>
    <mergeCell ref="C52:C53"/>
    <mergeCell ref="E52:E53"/>
    <mergeCell ref="F52:F53"/>
    <mergeCell ref="G52:G53"/>
    <mergeCell ref="H52:H53"/>
    <mergeCell ref="I52:I53"/>
    <mergeCell ref="J52:J53"/>
    <mergeCell ref="W52:W53"/>
    <mergeCell ref="AA52:AA53"/>
    <mergeCell ref="AA46:AA47"/>
    <mergeCell ref="B48:B49"/>
    <mergeCell ref="C48:C49"/>
    <mergeCell ref="E48:E49"/>
    <mergeCell ref="F48:F49"/>
    <mergeCell ref="G48:G49"/>
    <mergeCell ref="H48:H49"/>
    <mergeCell ref="I48:I49"/>
    <mergeCell ref="J48:J49"/>
    <mergeCell ref="AA48:AA49"/>
    <mergeCell ref="A45:A63"/>
    <mergeCell ref="B46:B47"/>
    <mergeCell ref="C46:C47"/>
    <mergeCell ref="E46:E47"/>
    <mergeCell ref="F46:F47"/>
    <mergeCell ref="G46:G47"/>
    <mergeCell ref="H46:H47"/>
    <mergeCell ref="I46:I47"/>
    <mergeCell ref="J46:J47"/>
    <mergeCell ref="B50:B51"/>
    <mergeCell ref="C50:C51"/>
    <mergeCell ref="E50:E51"/>
    <mergeCell ref="F50:F51"/>
    <mergeCell ref="G50:G51"/>
    <mergeCell ref="H50:H51"/>
    <mergeCell ref="I50:I51"/>
    <mergeCell ref="J50:J51"/>
    <mergeCell ref="B54:B55"/>
    <mergeCell ref="C54:C55"/>
    <mergeCell ref="E54:E55"/>
    <mergeCell ref="F54:F55"/>
    <mergeCell ref="G54:G55"/>
    <mergeCell ref="H54:H55"/>
    <mergeCell ref="I54:I55"/>
    <mergeCell ref="AA33:AA34"/>
    <mergeCell ref="B35:B36"/>
    <mergeCell ref="C35:C36"/>
    <mergeCell ref="E35:E36"/>
    <mergeCell ref="F35:F36"/>
    <mergeCell ref="G35:G36"/>
    <mergeCell ref="H35:H36"/>
    <mergeCell ref="I35:I36"/>
    <mergeCell ref="J35:J36"/>
    <mergeCell ref="W35:W36"/>
    <mergeCell ref="AA35:AA36"/>
    <mergeCell ref="A33:A36"/>
    <mergeCell ref="B33:B34"/>
    <mergeCell ref="C33:C34"/>
    <mergeCell ref="E33:E34"/>
    <mergeCell ref="F33:F34"/>
    <mergeCell ref="G33:G34"/>
    <mergeCell ref="H33:H34"/>
    <mergeCell ref="I33:I34"/>
    <mergeCell ref="J33:J34"/>
    <mergeCell ref="E29:AP30"/>
    <mergeCell ref="B27:B28"/>
    <mergeCell ref="C27:C28"/>
    <mergeCell ref="E27:E28"/>
    <mergeCell ref="F27:F28"/>
    <mergeCell ref="G27:G28"/>
    <mergeCell ref="H27:H28"/>
    <mergeCell ref="B31:B32"/>
    <mergeCell ref="C31:C32"/>
    <mergeCell ref="E31:AP32"/>
    <mergeCell ref="N25:N26"/>
    <mergeCell ref="W25:W26"/>
    <mergeCell ref="AA25:AA26"/>
    <mergeCell ref="H23:H24"/>
    <mergeCell ref="I23:I24"/>
    <mergeCell ref="J23:J24"/>
    <mergeCell ref="K23:K24"/>
    <mergeCell ref="I27:I28"/>
    <mergeCell ref="J27:J28"/>
    <mergeCell ref="K27:K28"/>
    <mergeCell ref="E25:E26"/>
    <mergeCell ref="F25:F26"/>
    <mergeCell ref="G25:G26"/>
    <mergeCell ref="H25:H26"/>
    <mergeCell ref="I21:I22"/>
    <mergeCell ref="J21:J22"/>
    <mergeCell ref="K21:K22"/>
    <mergeCell ref="I25:I26"/>
    <mergeCell ref="J25:J26"/>
    <mergeCell ref="K25:K26"/>
    <mergeCell ref="N21:N22"/>
    <mergeCell ref="AA21:AA22"/>
    <mergeCell ref="B23:B24"/>
    <mergeCell ref="C23:C24"/>
    <mergeCell ref="E23:E24"/>
    <mergeCell ref="F23:F24"/>
    <mergeCell ref="G23:G24"/>
    <mergeCell ref="J19:J20"/>
    <mergeCell ref="K19:K20"/>
    <mergeCell ref="M19:M20"/>
    <mergeCell ref="W19:W20"/>
    <mergeCell ref="B21:B22"/>
    <mergeCell ref="C21:C22"/>
    <mergeCell ref="E21:E22"/>
    <mergeCell ref="F21:F22"/>
    <mergeCell ref="G21:G22"/>
    <mergeCell ref="H21:H22"/>
    <mergeCell ref="C19:C20"/>
    <mergeCell ref="E19:E20"/>
    <mergeCell ref="F19:F20"/>
    <mergeCell ref="G19:G20"/>
    <mergeCell ref="H19:H20"/>
    <mergeCell ref="I19:I20"/>
    <mergeCell ref="J17:J18"/>
    <mergeCell ref="K17:K18"/>
    <mergeCell ref="N17:N18"/>
    <mergeCell ref="W17:W18"/>
    <mergeCell ref="AA17:AA18"/>
    <mergeCell ref="AG17:AG18"/>
    <mergeCell ref="K13:K14"/>
    <mergeCell ref="B17:B18"/>
    <mergeCell ref="C17:C18"/>
    <mergeCell ref="E17:E18"/>
    <mergeCell ref="F17:F18"/>
    <mergeCell ref="G17:G18"/>
    <mergeCell ref="H17:H18"/>
    <mergeCell ref="I17:I18"/>
    <mergeCell ref="E13:E14"/>
    <mergeCell ref="F13:F14"/>
    <mergeCell ref="G13:G14"/>
    <mergeCell ref="H13:H14"/>
    <mergeCell ref="I13:I14"/>
    <mergeCell ref="J13:J14"/>
    <mergeCell ref="M15:AP15"/>
    <mergeCell ref="M13:AP14"/>
    <mergeCell ref="E9:E10"/>
    <mergeCell ref="F9:F10"/>
    <mergeCell ref="G9:G10"/>
    <mergeCell ref="H9:H10"/>
    <mergeCell ref="K9:K10"/>
    <mergeCell ref="AA9:AA10"/>
    <mergeCell ref="AG9:AG10"/>
    <mergeCell ref="C11:C12"/>
    <mergeCell ref="E11:E12"/>
    <mergeCell ref="F11:F12"/>
    <mergeCell ref="G11:G12"/>
    <mergeCell ref="H11:H12"/>
    <mergeCell ref="K11:K12"/>
    <mergeCell ref="N11:N12"/>
    <mergeCell ref="AA11:AA12"/>
    <mergeCell ref="AG11:AG12"/>
    <mergeCell ref="N5:N6"/>
    <mergeCell ref="U5:U6"/>
    <mergeCell ref="W5:W6"/>
    <mergeCell ref="AA5:AA6"/>
    <mergeCell ref="AG5:AG6"/>
    <mergeCell ref="C7:C8"/>
    <mergeCell ref="E7:E8"/>
    <mergeCell ref="F7:F8"/>
    <mergeCell ref="G7:G8"/>
    <mergeCell ref="H7:H8"/>
    <mergeCell ref="E5:E6"/>
    <mergeCell ref="F5:F6"/>
    <mergeCell ref="G5:G6"/>
    <mergeCell ref="H5:H6"/>
    <mergeCell ref="K5:K6"/>
    <mergeCell ref="M5:M6"/>
    <mergeCell ref="K7:K8"/>
    <mergeCell ref="AA7:AA8"/>
    <mergeCell ref="AG7:AG8"/>
    <mergeCell ref="N3:N4"/>
    <mergeCell ref="U3:U4"/>
    <mergeCell ref="W3:W4"/>
    <mergeCell ref="AA3:AA4"/>
    <mergeCell ref="AG3:AG4"/>
    <mergeCell ref="E3:E4"/>
    <mergeCell ref="F3:F4"/>
    <mergeCell ref="G3:G4"/>
    <mergeCell ref="H3:H4"/>
    <mergeCell ref="K3:K4"/>
    <mergeCell ref="M3:M4"/>
    <mergeCell ref="A1:A2"/>
    <mergeCell ref="B1:B2"/>
    <mergeCell ref="C1:C2"/>
    <mergeCell ref="D1:D2"/>
    <mergeCell ref="A3:A32"/>
    <mergeCell ref="B3:B14"/>
    <mergeCell ref="C3:C4"/>
    <mergeCell ref="C5:C6"/>
    <mergeCell ref="C13:C14"/>
    <mergeCell ref="B19:B20"/>
    <mergeCell ref="C9:C10"/>
    <mergeCell ref="B25:B26"/>
    <mergeCell ref="C25:C26"/>
    <mergeCell ref="B29:B30"/>
    <mergeCell ref="C29:C30"/>
  </mergeCells>
  <phoneticPr fontId="2" type="noConversion"/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fitToWidth="2" fitToHeight="4" pageOrder="overThenDown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0605-22.23分省分专业统计</vt:lpstr>
      <vt:lpstr>0605--17.33分学院分专业</vt:lpstr>
      <vt:lpstr>0605-19.43分省分专业明细</vt:lpstr>
      <vt:lpstr>文。理。不分-数据</vt:lpstr>
      <vt:lpstr>2400计划</vt:lpstr>
      <vt:lpstr>'0605--17.33分学院分专业'!Print_Titles</vt:lpstr>
      <vt:lpstr>'0605-19.43分省分专业明细'!Print_Titles</vt:lpstr>
      <vt:lpstr>'2400计划'!Print_Titles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何文杰</dc:creator>
  <cp:lastModifiedBy>mazhiyezzz</cp:lastModifiedBy>
  <cp:lastPrinted>2021-06-05T14:52:21Z</cp:lastPrinted>
  <dcterms:created xsi:type="dcterms:W3CDTF">2015-06-05T18:19:34Z</dcterms:created>
  <dcterms:modified xsi:type="dcterms:W3CDTF">2021-06-07T07:51:51Z</dcterms:modified>
</cp:coreProperties>
</file>